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X:\RELATII CU PUBLICUL\pagina de internet 2022_2023\materiale\sectiunea PROGRAME\Finantari PEO PoIDS\PEO 2021-2027\liste proiecte gestionate PEO\"/>
    </mc:Choice>
  </mc:AlternateContent>
  <xr:revisionPtr revIDLastSave="0" documentId="8_{E1131F03-8660-48F4-A022-A4D16D3ED962}" xr6:coauthVersionLast="47" xr6:coauthVersionMax="47" xr10:uidLastSave="{00000000-0000-0000-0000-000000000000}"/>
  <bookViews>
    <workbookView xWindow="-120" yWindow="-120" windowWidth="29040" windowHeight="15840" xr2:uid="{00000000-000D-0000-FFFF-FFFF00000000}"/>
  </bookViews>
  <sheets>
    <sheet name="Lista PEO_28 februarie 2025" sheetId="2" r:id="rId1"/>
  </sheets>
  <definedNames>
    <definedName name="_xlnm._FilterDatabase" localSheetId="0" hidden="1">'Lista PEO_28 februarie 2025'!$A$7:$AA$1015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013" i="2" l="1"/>
  <c r="Z1013" i="2"/>
  <c r="W1013" i="2"/>
  <c r="V1013" i="2"/>
  <c r="U1013" i="2"/>
  <c r="T1013" i="2"/>
  <c r="S1013" i="2"/>
  <c r="C1013" i="2"/>
  <c r="O1012" i="2"/>
  <c r="O1011" i="2"/>
  <c r="O1010" i="2"/>
  <c r="O1009" i="2"/>
  <c r="O1008" i="2"/>
  <c r="O1007" i="2"/>
  <c r="O1006" i="2"/>
  <c r="O1005" i="2"/>
  <c r="O1004" i="2"/>
  <c r="O1003" i="2"/>
  <c r="O1002" i="2"/>
  <c r="O1001" i="2"/>
  <c r="O1000" i="2"/>
  <c r="O999" i="2"/>
  <c r="O998" i="2"/>
  <c r="O997" i="2"/>
  <c r="O996" i="2"/>
  <c r="O995" i="2"/>
  <c r="O994" i="2"/>
  <c r="O993" i="2"/>
  <c r="O992" i="2"/>
  <c r="O991" i="2"/>
  <c r="O990" i="2"/>
  <c r="O989" i="2"/>
  <c r="O988" i="2"/>
  <c r="O987" i="2"/>
  <c r="O986" i="2"/>
  <c r="O985" i="2"/>
  <c r="O984" i="2"/>
  <c r="O983" i="2"/>
  <c r="O982" i="2"/>
  <c r="O981" i="2"/>
  <c r="O980" i="2"/>
  <c r="O979" i="2"/>
  <c r="O978" i="2"/>
  <c r="O977" i="2"/>
  <c r="O976" i="2"/>
  <c r="O975" i="2"/>
  <c r="O974" i="2"/>
  <c r="O973" i="2"/>
  <c r="O972" i="2"/>
  <c r="O971" i="2"/>
  <c r="O970" i="2"/>
  <c r="O969" i="2"/>
  <c r="O968" i="2"/>
  <c r="O967" i="2"/>
  <c r="O966" i="2"/>
  <c r="O965" i="2"/>
  <c r="O964" i="2"/>
  <c r="O963" i="2"/>
  <c r="O962" i="2"/>
  <c r="AA961" i="2"/>
  <c r="Z961" i="2"/>
  <c r="Z1014" i="2" s="1"/>
  <c r="Z1015" i="2" s="1"/>
  <c r="V961" i="2"/>
  <c r="V1014" i="2" s="1"/>
  <c r="U961" i="2"/>
  <c r="U1014" i="2" s="1"/>
  <c r="T961" i="2"/>
  <c r="T1014" i="2" s="1"/>
  <c r="S961" i="2"/>
  <c r="S1014" i="2" s="1"/>
  <c r="C961" i="2"/>
  <c r="O960" i="2"/>
  <c r="O959" i="2"/>
  <c r="O958" i="2"/>
  <c r="O957" i="2"/>
  <c r="O956" i="2"/>
  <c r="O955" i="2"/>
  <c r="O954" i="2"/>
  <c r="O953" i="2"/>
  <c r="O952" i="2"/>
  <c r="W951" i="2"/>
  <c r="O951" i="2"/>
  <c r="W950" i="2"/>
  <c r="O950" i="2"/>
  <c r="W949" i="2"/>
  <c r="O949" i="2"/>
  <c r="W948" i="2"/>
  <c r="O948" i="2"/>
  <c r="W947" i="2"/>
  <c r="O947" i="2"/>
  <c r="W946" i="2"/>
  <c r="O946" i="2"/>
  <c r="W945" i="2"/>
  <c r="O945" i="2"/>
  <c r="W944" i="2"/>
  <c r="O944" i="2"/>
  <c r="W943" i="2"/>
  <c r="O943" i="2"/>
  <c r="W942" i="2"/>
  <c r="O942" i="2"/>
  <c r="W941" i="2"/>
  <c r="O941" i="2"/>
  <c r="W940" i="2"/>
  <c r="O940" i="2"/>
  <c r="W939" i="2"/>
  <c r="O939" i="2"/>
  <c r="W938" i="2"/>
  <c r="O938" i="2"/>
  <c r="W937" i="2"/>
  <c r="O937" i="2"/>
  <c r="W936" i="2"/>
  <c r="O936" i="2"/>
  <c r="W935" i="2"/>
  <c r="O935" i="2"/>
  <c r="W934" i="2"/>
  <c r="O934" i="2"/>
  <c r="W933" i="2"/>
  <c r="O933" i="2"/>
  <c r="W932" i="2"/>
  <c r="O932" i="2"/>
  <c r="W931" i="2"/>
  <c r="O931" i="2"/>
  <c r="W930" i="2"/>
  <c r="O930" i="2"/>
  <c r="W929" i="2"/>
  <c r="O929" i="2"/>
  <c r="W928" i="2"/>
  <c r="O928" i="2"/>
  <c r="W927" i="2"/>
  <c r="O927" i="2"/>
  <c r="W926" i="2"/>
  <c r="O926" i="2"/>
  <c r="W925" i="2"/>
  <c r="O925" i="2"/>
  <c r="W924" i="2"/>
  <c r="O924" i="2"/>
  <c r="W923" i="2"/>
  <c r="O923" i="2"/>
  <c r="W922" i="2"/>
  <c r="W961" i="2" s="1"/>
  <c r="W1014" i="2" s="1"/>
  <c r="O922" i="2"/>
  <c r="O921" i="2"/>
  <c r="O920" i="2"/>
  <c r="O919" i="2"/>
  <c r="O918" i="2"/>
  <c r="O917" i="2"/>
  <c r="O916" i="2"/>
  <c r="O915" i="2"/>
  <c r="O914" i="2"/>
  <c r="O913" i="2"/>
  <c r="O912" i="2"/>
  <c r="O911" i="2"/>
  <c r="O910" i="2"/>
  <c r="O909" i="2"/>
  <c r="O908" i="2"/>
  <c r="O907" i="2"/>
  <c r="O906" i="2"/>
  <c r="O905" i="2"/>
  <c r="O904" i="2"/>
  <c r="O903" i="2"/>
  <c r="O902" i="2"/>
  <c r="O901" i="2"/>
  <c r="O900" i="2"/>
  <c r="AA899" i="2"/>
  <c r="AA1014" i="2" s="1"/>
  <c r="AA1015" i="2" s="1"/>
  <c r="Z899" i="2"/>
  <c r="V899" i="2"/>
  <c r="U899" i="2"/>
  <c r="T899" i="2"/>
  <c r="S899" i="2"/>
  <c r="C899" i="2"/>
  <c r="O898" i="2"/>
  <c r="O897" i="2"/>
  <c r="W896" i="2"/>
  <c r="O896" i="2"/>
  <c r="W895" i="2"/>
  <c r="O895" i="2"/>
  <c r="W894" i="2"/>
  <c r="O894" i="2"/>
  <c r="W893" i="2"/>
  <c r="O893" i="2"/>
  <c r="W892" i="2"/>
  <c r="O892" i="2"/>
  <c r="W891" i="2"/>
  <c r="O891" i="2"/>
  <c r="W890" i="2"/>
  <c r="O890" i="2"/>
  <c r="W889" i="2"/>
  <c r="O889" i="2"/>
  <c r="W888" i="2"/>
  <c r="O888" i="2"/>
  <c r="W887" i="2"/>
  <c r="O887" i="2"/>
  <c r="W886" i="2"/>
  <c r="O886" i="2"/>
  <c r="W885" i="2"/>
  <c r="O885" i="2"/>
  <c r="W884" i="2"/>
  <c r="O884" i="2"/>
  <c r="W883" i="2"/>
  <c r="O883" i="2"/>
  <c r="W882" i="2"/>
  <c r="O882" i="2"/>
  <c r="W881" i="2"/>
  <c r="O881" i="2"/>
  <c r="W880" i="2"/>
  <c r="O880" i="2"/>
  <c r="W879" i="2"/>
  <c r="O879" i="2"/>
  <c r="W878" i="2"/>
  <c r="O878" i="2"/>
  <c r="W877" i="2"/>
  <c r="O877" i="2"/>
  <c r="W876" i="2"/>
  <c r="O876" i="2"/>
  <c r="W875" i="2"/>
  <c r="O875" i="2"/>
  <c r="W874" i="2"/>
  <c r="O874" i="2"/>
  <c r="W873" i="2"/>
  <c r="O873" i="2"/>
  <c r="W872" i="2"/>
  <c r="O872" i="2"/>
  <c r="W871" i="2"/>
  <c r="O871" i="2"/>
  <c r="O870" i="2"/>
  <c r="O869" i="2"/>
  <c r="W868" i="2"/>
  <c r="O868" i="2"/>
  <c r="W867" i="2"/>
  <c r="O867" i="2"/>
  <c r="W866" i="2"/>
  <c r="O866" i="2"/>
  <c r="W865" i="2"/>
  <c r="O865" i="2"/>
  <c r="W864" i="2"/>
  <c r="O864" i="2"/>
  <c r="O863" i="2"/>
  <c r="O862" i="2"/>
  <c r="O861" i="2"/>
  <c r="O860" i="2"/>
  <c r="O859" i="2"/>
  <c r="O858" i="2"/>
  <c r="O857" i="2"/>
  <c r="O856" i="2"/>
  <c r="O855" i="2"/>
  <c r="O854" i="2"/>
  <c r="O853" i="2"/>
  <c r="O852" i="2"/>
  <c r="O851" i="2"/>
  <c r="O850" i="2"/>
  <c r="O849" i="2"/>
  <c r="O848" i="2"/>
  <c r="O847" i="2"/>
  <c r="O846" i="2"/>
  <c r="W845" i="2"/>
  <c r="O845" i="2"/>
  <c r="W844" i="2"/>
  <c r="O844" i="2"/>
  <c r="W843" i="2"/>
  <c r="O843" i="2"/>
  <c r="W842" i="2"/>
  <c r="O842" i="2"/>
  <c r="W841" i="2"/>
  <c r="O841" i="2"/>
  <c r="W840" i="2"/>
  <c r="O840" i="2"/>
  <c r="W839" i="2"/>
  <c r="O839" i="2"/>
  <c r="W838" i="2"/>
  <c r="O838" i="2"/>
  <c r="W837" i="2"/>
  <c r="O837" i="2"/>
  <c r="W836" i="2"/>
  <c r="O836" i="2"/>
  <c r="W835" i="2"/>
  <c r="O835" i="2"/>
  <c r="W834" i="2"/>
  <c r="O834" i="2"/>
  <c r="W833" i="2"/>
  <c r="O833" i="2"/>
  <c r="W832" i="2"/>
  <c r="O832" i="2"/>
  <c r="W831" i="2"/>
  <c r="O831" i="2"/>
  <c r="W830" i="2"/>
  <c r="O830" i="2"/>
  <c r="O829" i="2"/>
  <c r="W828" i="2"/>
  <c r="W899" i="2" s="1"/>
  <c r="O828" i="2"/>
  <c r="W827" i="2"/>
  <c r="O827" i="2"/>
  <c r="W826" i="2"/>
  <c r="O826" i="2"/>
  <c r="O825" i="2"/>
  <c r="AA824" i="2"/>
  <c r="Z824" i="2"/>
  <c r="W824" i="2"/>
  <c r="V824" i="2"/>
  <c r="U824" i="2"/>
  <c r="T824" i="2"/>
  <c r="S824" i="2"/>
  <c r="C824" i="2"/>
  <c r="O823" i="2"/>
  <c r="O822" i="2"/>
  <c r="O821" i="2"/>
  <c r="O820" i="2"/>
  <c r="O819" i="2"/>
  <c r="O818" i="2"/>
  <c r="O817" i="2"/>
  <c r="O816" i="2"/>
  <c r="O815" i="2"/>
  <c r="O814" i="2"/>
  <c r="O813" i="2"/>
  <c r="O812" i="2"/>
  <c r="O811" i="2"/>
  <c r="O810" i="2"/>
  <c r="O809" i="2"/>
  <c r="O808" i="2"/>
  <c r="O807" i="2"/>
  <c r="O806" i="2"/>
  <c r="O805" i="2"/>
  <c r="O804" i="2"/>
  <c r="O803" i="2"/>
  <c r="O802" i="2"/>
  <c r="O801" i="2"/>
  <c r="O800" i="2"/>
  <c r="O799" i="2"/>
  <c r="O798" i="2"/>
  <c r="O797" i="2"/>
  <c r="O796" i="2"/>
  <c r="O795" i="2"/>
  <c r="O794" i="2"/>
  <c r="O793" i="2"/>
  <c r="O792" i="2"/>
  <c r="O791" i="2"/>
  <c r="O790" i="2"/>
  <c r="O789" i="2"/>
  <c r="O788" i="2"/>
  <c r="O787" i="2"/>
  <c r="O786" i="2"/>
  <c r="O785" i="2"/>
  <c r="O784" i="2"/>
  <c r="O783" i="2"/>
  <c r="O782" i="2"/>
  <c r="O781" i="2"/>
  <c r="O780" i="2"/>
  <c r="O779" i="2"/>
  <c r="O778" i="2"/>
  <c r="O777" i="2"/>
  <c r="O776" i="2"/>
  <c r="O775" i="2"/>
  <c r="O774" i="2"/>
  <c r="O773" i="2"/>
  <c r="O772" i="2"/>
  <c r="O771" i="2"/>
  <c r="O770" i="2"/>
  <c r="O769" i="2"/>
  <c r="O768" i="2"/>
  <c r="O767" i="2"/>
  <c r="O766" i="2"/>
  <c r="O765" i="2"/>
  <c r="O764" i="2"/>
  <c r="O763" i="2"/>
  <c r="O762" i="2"/>
  <c r="AA761" i="2"/>
  <c r="Z761" i="2"/>
  <c r="W761" i="2"/>
  <c r="V761" i="2"/>
  <c r="U761" i="2"/>
  <c r="T761" i="2"/>
  <c r="S761" i="2"/>
  <c r="C761" i="2"/>
  <c r="O760" i="2"/>
  <c r="O759" i="2"/>
  <c r="O758" i="2"/>
  <c r="O757" i="2"/>
  <c r="O756" i="2"/>
  <c r="O755" i="2"/>
  <c r="O754" i="2"/>
  <c r="O753" i="2"/>
  <c r="O752" i="2"/>
  <c r="O751" i="2"/>
  <c r="O750" i="2"/>
  <c r="O749" i="2"/>
  <c r="O748" i="2"/>
  <c r="O747" i="2"/>
  <c r="O746" i="2"/>
  <c r="O745" i="2"/>
  <c r="O744" i="2"/>
  <c r="O743" i="2"/>
  <c r="O742" i="2"/>
  <c r="O741" i="2"/>
  <c r="O740" i="2"/>
  <c r="O739" i="2"/>
  <c r="O738" i="2"/>
  <c r="O737" i="2"/>
  <c r="O736" i="2"/>
  <c r="W735" i="2"/>
  <c r="O735" i="2"/>
  <c r="W734" i="2"/>
  <c r="O734" i="2"/>
  <c r="W733" i="2"/>
  <c r="O733" i="2"/>
  <c r="W732" i="2"/>
  <c r="O732" i="2"/>
  <c r="W731" i="2"/>
  <c r="O731" i="2"/>
  <c r="W730" i="2"/>
  <c r="O730" i="2"/>
  <c r="W729" i="2"/>
  <c r="O729" i="2"/>
  <c r="W728" i="2"/>
  <c r="O728" i="2"/>
  <c r="W727" i="2"/>
  <c r="O727" i="2"/>
  <c r="W726" i="2"/>
  <c r="O726" i="2"/>
  <c r="W725" i="2"/>
  <c r="O725" i="2"/>
  <c r="W724" i="2"/>
  <c r="O724" i="2"/>
  <c r="W723" i="2"/>
  <c r="O723" i="2"/>
  <c r="W722" i="2"/>
  <c r="O722" i="2"/>
  <c r="W721" i="2"/>
  <c r="O721" i="2"/>
  <c r="W720" i="2"/>
  <c r="O720" i="2"/>
  <c r="W719" i="2"/>
  <c r="O719" i="2"/>
  <c r="W718" i="2"/>
  <c r="O718" i="2"/>
  <c r="W717" i="2"/>
  <c r="O717" i="2"/>
  <c r="W716" i="2"/>
  <c r="O716" i="2"/>
  <c r="W715" i="2"/>
  <c r="O715" i="2"/>
  <c r="W714" i="2"/>
  <c r="O714" i="2"/>
  <c r="W713" i="2"/>
  <c r="O713" i="2"/>
  <c r="W712" i="2"/>
  <c r="O712" i="2"/>
  <c r="W711" i="2"/>
  <c r="O711" i="2"/>
  <c r="W710" i="2"/>
  <c r="O710" i="2"/>
  <c r="W709" i="2"/>
  <c r="O709" i="2"/>
  <c r="W708" i="2"/>
  <c r="O708" i="2"/>
  <c r="W707" i="2"/>
  <c r="O707" i="2"/>
  <c r="W706" i="2"/>
  <c r="O706" i="2"/>
  <c r="W705" i="2"/>
  <c r="O705" i="2"/>
  <c r="W704" i="2"/>
  <c r="O704" i="2"/>
  <c r="W703" i="2"/>
  <c r="O703" i="2"/>
  <c r="W702" i="2"/>
  <c r="O702" i="2"/>
  <c r="W701" i="2"/>
  <c r="O701" i="2"/>
  <c r="W700" i="2"/>
  <c r="O700" i="2"/>
  <c r="W699" i="2"/>
  <c r="O699" i="2"/>
  <c r="W698" i="2"/>
  <c r="O698" i="2"/>
  <c r="W697" i="2"/>
  <c r="O697" i="2"/>
  <c r="O696" i="2"/>
  <c r="O695" i="2"/>
  <c r="O694" i="2"/>
  <c r="O693" i="2"/>
  <c r="AA692" i="2"/>
  <c r="Z692" i="2"/>
  <c r="V692" i="2"/>
  <c r="U692" i="2"/>
  <c r="T692" i="2"/>
  <c r="S692" i="2"/>
  <c r="C692" i="2"/>
  <c r="W691" i="2"/>
  <c r="O691" i="2"/>
  <c r="O690" i="2"/>
  <c r="O689" i="2"/>
  <c r="W688" i="2"/>
  <c r="O688" i="2"/>
  <c r="W687" i="2"/>
  <c r="O687" i="2"/>
  <c r="W686" i="2"/>
  <c r="O686" i="2"/>
  <c r="W685" i="2"/>
  <c r="O685" i="2"/>
  <c r="W684" i="2"/>
  <c r="O684" i="2"/>
  <c r="W683" i="2"/>
  <c r="O683" i="2"/>
  <c r="W682" i="2"/>
  <c r="O682" i="2"/>
  <c r="W681" i="2"/>
  <c r="O681" i="2"/>
  <c r="W680" i="2"/>
  <c r="O680" i="2"/>
  <c r="W679" i="2"/>
  <c r="O679" i="2"/>
  <c r="W678" i="2"/>
  <c r="O678" i="2"/>
  <c r="W677" i="2"/>
  <c r="O677" i="2"/>
  <c r="W676" i="2"/>
  <c r="O676" i="2"/>
  <c r="W675" i="2"/>
  <c r="O675" i="2"/>
  <c r="W674" i="2"/>
  <c r="O674" i="2"/>
  <c r="W673" i="2"/>
  <c r="O673" i="2"/>
  <c r="W672" i="2"/>
  <c r="O672" i="2"/>
  <c r="W671" i="2"/>
  <c r="O671" i="2"/>
  <c r="O670" i="2"/>
  <c r="W669" i="2"/>
  <c r="O669" i="2"/>
  <c r="O668" i="2"/>
  <c r="W667" i="2"/>
  <c r="O667" i="2"/>
  <c r="W666" i="2"/>
  <c r="O666" i="2"/>
  <c r="W665" i="2"/>
  <c r="O665" i="2"/>
  <c r="O664" i="2"/>
  <c r="W663" i="2"/>
  <c r="O663" i="2"/>
  <c r="W662" i="2"/>
  <c r="O662" i="2"/>
  <c r="W661" i="2"/>
  <c r="O661" i="2"/>
  <c r="W660" i="2"/>
  <c r="O660" i="2"/>
  <c r="W659" i="2"/>
  <c r="W692" i="2" s="1"/>
  <c r="O659" i="2"/>
  <c r="O658" i="2"/>
  <c r="O657" i="2"/>
  <c r="O656" i="2"/>
  <c r="O655" i="2"/>
  <c r="O654" i="2"/>
  <c r="O653" i="2"/>
  <c r="O652" i="2"/>
  <c r="O651" i="2"/>
  <c r="O650" i="2"/>
  <c r="O649" i="2"/>
  <c r="O648" i="2"/>
  <c r="O647" i="2"/>
  <c r="O646" i="2"/>
  <c r="O645" i="2"/>
  <c r="O644" i="2"/>
  <c r="O643" i="2"/>
  <c r="O642" i="2"/>
  <c r="O641" i="2"/>
  <c r="O640" i="2"/>
  <c r="O639" i="2"/>
  <c r="O638" i="2"/>
  <c r="O637" i="2"/>
  <c r="O636" i="2"/>
  <c r="O635" i="2"/>
  <c r="O634" i="2"/>
  <c r="O633" i="2"/>
  <c r="O632" i="2"/>
  <c r="O631" i="2"/>
  <c r="O630" i="2"/>
  <c r="AA629" i="2"/>
  <c r="Z629" i="2"/>
  <c r="W629" i="2"/>
  <c r="V629" i="2"/>
  <c r="U629" i="2"/>
  <c r="T629" i="2"/>
  <c r="S629" i="2"/>
  <c r="C629" i="2"/>
  <c r="O628" i="2"/>
  <c r="O627" i="2"/>
  <c r="O626" i="2"/>
  <c r="O625" i="2"/>
  <c r="O624" i="2"/>
  <c r="O623" i="2"/>
  <c r="O622" i="2"/>
  <c r="O621" i="2"/>
  <c r="O620" i="2"/>
  <c r="O619" i="2"/>
  <c r="O618" i="2"/>
  <c r="O617" i="2"/>
  <c r="O616" i="2"/>
  <c r="O615" i="2"/>
  <c r="O614" i="2"/>
  <c r="O613" i="2"/>
  <c r="O612" i="2"/>
  <c r="O611" i="2"/>
  <c r="O610" i="2"/>
  <c r="O609" i="2"/>
  <c r="O608" i="2"/>
  <c r="O607" i="2"/>
  <c r="O606" i="2"/>
  <c r="O605" i="2"/>
  <c r="O604" i="2"/>
  <c r="O603" i="2"/>
  <c r="O602" i="2"/>
  <c r="O601" i="2"/>
  <c r="O600" i="2"/>
  <c r="O599" i="2"/>
  <c r="O598" i="2"/>
  <c r="O597" i="2"/>
  <c r="O596" i="2"/>
  <c r="O595" i="2"/>
  <c r="O594" i="2"/>
  <c r="O593" i="2"/>
  <c r="O592" i="2"/>
  <c r="O591" i="2"/>
  <c r="O590" i="2"/>
  <c r="O589" i="2"/>
  <c r="O588" i="2"/>
  <c r="O587" i="2"/>
  <c r="O586" i="2"/>
  <c r="O585" i="2"/>
  <c r="O584" i="2"/>
  <c r="O583" i="2"/>
  <c r="O582" i="2"/>
  <c r="O581" i="2"/>
  <c r="O580" i="2"/>
  <c r="O579" i="2"/>
  <c r="O578" i="2"/>
  <c r="O577" i="2"/>
  <c r="O576" i="2"/>
  <c r="O575" i="2"/>
  <c r="O574" i="2"/>
  <c r="O573" i="2"/>
  <c r="O572" i="2"/>
  <c r="O571" i="2"/>
  <c r="O570" i="2"/>
  <c r="O569" i="2"/>
  <c r="AA568" i="2"/>
  <c r="Z568" i="2"/>
  <c r="Y568" i="2"/>
  <c r="X568" i="2"/>
  <c r="W568" i="2"/>
  <c r="V568" i="2"/>
  <c r="U568" i="2"/>
  <c r="T568" i="2"/>
  <c r="S568" i="2"/>
  <c r="O567" i="2"/>
  <c r="O566" i="2"/>
  <c r="O565" i="2"/>
  <c r="O564" i="2"/>
  <c r="O563" i="2"/>
  <c r="O562" i="2"/>
  <c r="O561" i="2"/>
  <c r="O560" i="2"/>
  <c r="O559" i="2"/>
  <c r="O558" i="2"/>
  <c r="O557" i="2"/>
  <c r="O556" i="2"/>
  <c r="O555" i="2"/>
  <c r="O554" i="2"/>
  <c r="O553" i="2"/>
  <c r="O552" i="2"/>
  <c r="O551" i="2"/>
  <c r="O550" i="2"/>
  <c r="O549" i="2"/>
  <c r="O548" i="2"/>
  <c r="O547" i="2"/>
  <c r="O546" i="2"/>
  <c r="O545" i="2"/>
  <c r="O544" i="2"/>
  <c r="O543" i="2"/>
  <c r="O542" i="2"/>
  <c r="O541" i="2"/>
  <c r="O540" i="2"/>
  <c r="O539" i="2"/>
  <c r="O538" i="2"/>
  <c r="O537" i="2"/>
  <c r="O536" i="2"/>
  <c r="O535" i="2"/>
  <c r="O534" i="2"/>
  <c r="O533" i="2"/>
  <c r="O532" i="2"/>
  <c r="O531" i="2"/>
  <c r="O530" i="2"/>
  <c r="O529" i="2"/>
  <c r="O528" i="2"/>
  <c r="O527" i="2"/>
  <c r="O526" i="2"/>
  <c r="O525" i="2"/>
  <c r="O524" i="2"/>
  <c r="O523" i="2"/>
  <c r="O522" i="2"/>
  <c r="O521" i="2"/>
  <c r="O520" i="2"/>
  <c r="O519" i="2"/>
  <c r="O518" i="2"/>
  <c r="O517" i="2"/>
  <c r="O516" i="2"/>
  <c r="O515" i="2"/>
  <c r="O514" i="2"/>
  <c r="O513" i="2"/>
  <c r="O512" i="2"/>
  <c r="O511" i="2"/>
  <c r="O510" i="2"/>
  <c r="O509" i="2"/>
  <c r="O508" i="2"/>
  <c r="O507" i="2"/>
  <c r="O506" i="2"/>
  <c r="O505" i="2"/>
  <c r="O504" i="2"/>
  <c r="O503" i="2"/>
  <c r="O502" i="2"/>
  <c r="O501" i="2"/>
  <c r="O500" i="2"/>
  <c r="O499" i="2"/>
  <c r="O498" i="2"/>
  <c r="O497" i="2"/>
  <c r="O496" i="2"/>
  <c r="O495" i="2"/>
  <c r="O494" i="2"/>
  <c r="O493" i="2"/>
  <c r="O492" i="2"/>
  <c r="O491" i="2"/>
  <c r="O490" i="2"/>
  <c r="O489" i="2"/>
  <c r="O488" i="2"/>
  <c r="O487" i="2"/>
  <c r="O486" i="2"/>
  <c r="O485" i="2"/>
  <c r="O484" i="2"/>
  <c r="O483" i="2"/>
  <c r="O482" i="2"/>
  <c r="O481" i="2"/>
  <c r="O480" i="2"/>
  <c r="O479" i="2"/>
  <c r="O478" i="2"/>
  <c r="O477" i="2"/>
  <c r="O476" i="2"/>
  <c r="O475" i="2"/>
  <c r="O474" i="2"/>
  <c r="O473" i="2"/>
  <c r="O472" i="2"/>
  <c r="O471" i="2"/>
  <c r="O470" i="2"/>
  <c r="O469" i="2"/>
  <c r="O468" i="2"/>
  <c r="O467" i="2"/>
  <c r="O466" i="2"/>
  <c r="O465" i="2"/>
  <c r="O464" i="2"/>
  <c r="O463" i="2"/>
  <c r="O462" i="2"/>
  <c r="O461" i="2"/>
  <c r="O460" i="2"/>
  <c r="O459" i="2"/>
  <c r="O458" i="2"/>
  <c r="O457" i="2"/>
  <c r="O456" i="2"/>
  <c r="O455" i="2"/>
  <c r="O454" i="2"/>
  <c r="O453" i="2"/>
  <c r="O452" i="2"/>
  <c r="O451" i="2"/>
  <c r="O450" i="2"/>
  <c r="O449" i="2"/>
  <c r="O448" i="2"/>
  <c r="O447" i="2"/>
  <c r="O446" i="2"/>
  <c r="O445" i="2"/>
  <c r="O444" i="2"/>
  <c r="O443" i="2"/>
  <c r="O442" i="2"/>
  <c r="O441" i="2"/>
  <c r="O440" i="2"/>
  <c r="O439" i="2"/>
  <c r="O438" i="2"/>
  <c r="O437" i="2"/>
  <c r="O436" i="2"/>
  <c r="O435" i="2"/>
  <c r="O434" i="2"/>
  <c r="O433" i="2"/>
  <c r="O432" i="2"/>
  <c r="O431" i="2"/>
  <c r="O430" i="2"/>
  <c r="O429" i="2"/>
  <c r="O428" i="2"/>
  <c r="O427" i="2"/>
  <c r="O426" i="2"/>
  <c r="O425" i="2"/>
  <c r="O424" i="2"/>
  <c r="O423" i="2"/>
  <c r="O422" i="2"/>
  <c r="O421" i="2"/>
  <c r="O420" i="2"/>
  <c r="O419" i="2"/>
  <c r="O418" i="2"/>
  <c r="O417" i="2"/>
  <c r="O416" i="2"/>
  <c r="O415" i="2"/>
  <c r="O414" i="2"/>
  <c r="O413" i="2"/>
  <c r="O412" i="2"/>
  <c r="O411" i="2"/>
  <c r="O410" i="2"/>
  <c r="O409" i="2"/>
  <c r="O408" i="2"/>
  <c r="O407" i="2"/>
  <c r="O406" i="2"/>
  <c r="O405" i="2"/>
  <c r="O404" i="2"/>
  <c r="O403" i="2"/>
  <c r="O402" i="2"/>
  <c r="O401" i="2"/>
  <c r="O400" i="2"/>
  <c r="O399" i="2"/>
  <c r="O398" i="2"/>
  <c r="O397" i="2"/>
  <c r="O396" i="2"/>
  <c r="O395" i="2"/>
  <c r="O394" i="2"/>
  <c r="O393" i="2"/>
  <c r="O392" i="2"/>
  <c r="O391" i="2"/>
  <c r="O390" i="2"/>
  <c r="O389" i="2"/>
  <c r="O388" i="2"/>
  <c r="O387" i="2"/>
  <c r="O386" i="2"/>
  <c r="O385" i="2"/>
  <c r="O384" i="2"/>
  <c r="O383" i="2"/>
  <c r="O382" i="2"/>
  <c r="O381" i="2"/>
  <c r="O380" i="2"/>
  <c r="O379" i="2"/>
  <c r="O378" i="2"/>
  <c r="O377" i="2"/>
  <c r="O376" i="2"/>
  <c r="O375" i="2"/>
  <c r="O374" i="2"/>
  <c r="O373" i="2"/>
  <c r="O372" i="2"/>
  <c r="O371" i="2"/>
  <c r="O370" i="2"/>
  <c r="O369" i="2"/>
  <c r="O368" i="2"/>
  <c r="O367" i="2"/>
  <c r="O366" i="2"/>
  <c r="O365" i="2"/>
  <c r="O364" i="2"/>
  <c r="O363" i="2"/>
  <c r="O362" i="2"/>
  <c r="O361" i="2"/>
  <c r="O360" i="2"/>
  <c r="O359" i="2"/>
  <c r="O358" i="2"/>
  <c r="O357" i="2"/>
  <c r="O356" i="2"/>
  <c r="O355" i="2"/>
  <c r="O354" i="2"/>
  <c r="O353" i="2"/>
  <c r="O352" i="2"/>
  <c r="O351" i="2"/>
  <c r="O350" i="2"/>
  <c r="O349" i="2"/>
  <c r="O348" i="2"/>
  <c r="O347" i="2"/>
  <c r="O346" i="2"/>
  <c r="O345" i="2"/>
  <c r="O344" i="2"/>
  <c r="O343" i="2"/>
  <c r="O342" i="2"/>
  <c r="O341" i="2"/>
  <c r="O340" i="2"/>
  <c r="O339" i="2"/>
  <c r="O338" i="2"/>
  <c r="O337" i="2"/>
  <c r="O336" i="2"/>
  <c r="O335" i="2"/>
  <c r="O334" i="2"/>
  <c r="O333" i="2"/>
  <c r="O332" i="2"/>
  <c r="O331" i="2"/>
  <c r="O330" i="2"/>
  <c r="O329" i="2"/>
  <c r="O328" i="2"/>
  <c r="O327" i="2"/>
  <c r="O326" i="2"/>
  <c r="O325" i="2"/>
  <c r="O324" i="2"/>
  <c r="O323" i="2"/>
  <c r="O322" i="2"/>
  <c r="O321" i="2"/>
  <c r="O320" i="2"/>
  <c r="O319" i="2"/>
  <c r="O318" i="2"/>
  <c r="O317" i="2"/>
  <c r="O316" i="2"/>
  <c r="O315" i="2"/>
  <c r="O314" i="2"/>
  <c r="O313" i="2"/>
  <c r="O312" i="2"/>
  <c r="O311" i="2"/>
  <c r="O310" i="2"/>
  <c r="O309" i="2"/>
  <c r="O308" i="2"/>
  <c r="O307" i="2"/>
  <c r="O306" i="2"/>
  <c r="O305" i="2"/>
  <c r="O304" i="2"/>
  <c r="O303" i="2"/>
  <c r="O302" i="2"/>
  <c r="O301" i="2"/>
  <c r="O300" i="2"/>
  <c r="O299" i="2"/>
  <c r="O298" i="2"/>
  <c r="O297" i="2"/>
  <c r="O296" i="2"/>
  <c r="O295" i="2"/>
  <c r="O294" i="2"/>
  <c r="O293" i="2"/>
  <c r="O292" i="2"/>
  <c r="O291" i="2"/>
  <c r="O290" i="2"/>
  <c r="O289" i="2"/>
  <c r="O288" i="2"/>
  <c r="O287" i="2"/>
  <c r="O286" i="2"/>
  <c r="O285" i="2"/>
  <c r="O284" i="2"/>
  <c r="O283" i="2"/>
  <c r="O282" i="2"/>
  <c r="O281" i="2"/>
  <c r="O280" i="2"/>
  <c r="O279" i="2"/>
  <c r="O278" i="2"/>
  <c r="O277" i="2"/>
  <c r="O276" i="2"/>
  <c r="O275" i="2"/>
  <c r="O274" i="2"/>
  <c r="O273" i="2"/>
  <c r="O272" i="2"/>
  <c r="O271" i="2"/>
  <c r="O270" i="2"/>
  <c r="O269" i="2"/>
  <c r="O268" i="2"/>
  <c r="O267" i="2"/>
  <c r="O266" i="2"/>
  <c r="O265" i="2"/>
  <c r="O264" i="2"/>
  <c r="O263" i="2"/>
  <c r="O262" i="2"/>
  <c r="O261" i="2"/>
  <c r="O260" i="2"/>
  <c r="O259" i="2"/>
  <c r="O258" i="2"/>
  <c r="O257" i="2"/>
  <c r="O256" i="2"/>
  <c r="O255" i="2"/>
  <c r="O254" i="2"/>
  <c r="O253" i="2"/>
  <c r="O252" i="2"/>
  <c r="O251" i="2"/>
  <c r="O250" i="2"/>
  <c r="O249" i="2"/>
  <c r="O248" i="2"/>
  <c r="O247" i="2"/>
  <c r="O246" i="2"/>
  <c r="O245" i="2"/>
  <c r="O244" i="2"/>
  <c r="O243" i="2"/>
  <c r="O242" i="2"/>
  <c r="O241" i="2"/>
  <c r="O240" i="2"/>
  <c r="O239" i="2"/>
  <c r="O238" i="2"/>
  <c r="O237" i="2"/>
  <c r="O236" i="2"/>
  <c r="O235" i="2"/>
  <c r="O234" i="2"/>
  <c r="O233" i="2"/>
  <c r="O232" i="2"/>
  <c r="O231" i="2"/>
  <c r="O230" i="2"/>
  <c r="O229" i="2"/>
  <c r="O228" i="2"/>
  <c r="O227" i="2"/>
  <c r="O226" i="2"/>
  <c r="O225" i="2"/>
  <c r="O224" i="2"/>
  <c r="O223" i="2"/>
  <c r="O222" i="2"/>
  <c r="O221" i="2"/>
  <c r="O220" i="2"/>
  <c r="O219" i="2"/>
  <c r="O218" i="2"/>
  <c r="O217" i="2"/>
  <c r="O216" i="2"/>
  <c r="O215" i="2"/>
  <c r="O214" i="2"/>
  <c r="O213" i="2"/>
  <c r="O212" i="2"/>
  <c r="O211" i="2"/>
  <c r="O210" i="2"/>
  <c r="O209" i="2"/>
  <c r="O208" i="2"/>
  <c r="O207" i="2"/>
  <c r="O206" i="2"/>
  <c r="O205" i="2"/>
  <c r="O204" i="2"/>
  <c r="O203" i="2"/>
  <c r="O202" i="2"/>
  <c r="O201" i="2"/>
  <c r="O200" i="2"/>
  <c r="O199" i="2"/>
  <c r="O198" i="2"/>
  <c r="O197" i="2"/>
  <c r="O196" i="2"/>
  <c r="O195" i="2"/>
  <c r="O194" i="2"/>
  <c r="O193" i="2"/>
  <c r="O192" i="2"/>
  <c r="O191" i="2"/>
  <c r="O190" i="2"/>
  <c r="O189" i="2"/>
  <c r="O188" i="2"/>
  <c r="O187" i="2"/>
  <c r="O186" i="2"/>
  <c r="O185" i="2"/>
  <c r="O184" i="2"/>
  <c r="O183" i="2"/>
  <c r="O182" i="2"/>
  <c r="O181" i="2"/>
  <c r="O180" i="2"/>
  <c r="O179" i="2"/>
  <c r="O178" i="2"/>
  <c r="O177" i="2"/>
  <c r="O176" i="2"/>
  <c r="O175" i="2"/>
  <c r="O174" i="2"/>
  <c r="O173" i="2"/>
  <c r="O172" i="2"/>
  <c r="O171" i="2"/>
  <c r="O170" i="2"/>
  <c r="O169" i="2"/>
  <c r="O168" i="2"/>
  <c r="O167" i="2"/>
  <c r="O166" i="2"/>
  <c r="O165" i="2"/>
  <c r="O164" i="2"/>
  <c r="O163" i="2"/>
  <c r="O162" i="2"/>
  <c r="O161" i="2"/>
  <c r="O160" i="2"/>
  <c r="O159" i="2"/>
  <c r="O158" i="2"/>
  <c r="O157" i="2"/>
  <c r="O156" i="2"/>
  <c r="O155" i="2"/>
  <c r="O154" i="2"/>
  <c r="O153" i="2"/>
  <c r="O152" i="2"/>
  <c r="O151" i="2"/>
  <c r="O150" i="2"/>
  <c r="O149" i="2"/>
  <c r="O148" i="2"/>
  <c r="O147" i="2"/>
  <c r="O146" i="2"/>
  <c r="O145" i="2"/>
  <c r="O144" i="2"/>
  <c r="O143" i="2"/>
  <c r="O142" i="2"/>
  <c r="O141" i="2"/>
  <c r="O140" i="2"/>
  <c r="O139" i="2"/>
  <c r="O138" i="2"/>
  <c r="O137" i="2"/>
  <c r="O136" i="2"/>
  <c r="O135" i="2"/>
  <c r="O134" i="2"/>
  <c r="O133" i="2"/>
  <c r="O132" i="2"/>
  <c r="C132" i="2"/>
  <c r="C133" i="2" s="1"/>
  <c r="O131" i="2"/>
  <c r="AA130" i="2"/>
  <c r="Z130" i="2"/>
  <c r="V130" i="2"/>
  <c r="U130" i="2"/>
  <c r="T130" i="2"/>
  <c r="S130" i="2"/>
  <c r="O129" i="2"/>
  <c r="O128" i="2"/>
  <c r="O127" i="2"/>
  <c r="O126" i="2"/>
  <c r="O125" i="2"/>
  <c r="O124" i="2"/>
  <c r="O123" i="2"/>
  <c r="O122" i="2"/>
  <c r="O121" i="2"/>
  <c r="W120" i="2"/>
  <c r="O120" i="2"/>
  <c r="W119" i="2"/>
  <c r="O119" i="2"/>
  <c r="W118" i="2"/>
  <c r="O118" i="2"/>
  <c r="W117" i="2"/>
  <c r="O117" i="2"/>
  <c r="W116" i="2"/>
  <c r="O116" i="2"/>
  <c r="W115" i="2"/>
  <c r="O115" i="2"/>
  <c r="W114" i="2"/>
  <c r="O114" i="2"/>
  <c r="W113" i="2"/>
  <c r="O113" i="2"/>
  <c r="W112" i="2"/>
  <c r="O112" i="2"/>
  <c r="W111" i="2"/>
  <c r="O111" i="2"/>
  <c r="W110" i="2"/>
  <c r="O110" i="2"/>
  <c r="W109" i="2"/>
  <c r="O109" i="2"/>
  <c r="O108" i="2"/>
  <c r="W107" i="2"/>
  <c r="O107" i="2"/>
  <c r="W106" i="2"/>
  <c r="O106" i="2"/>
  <c r="W105" i="2"/>
  <c r="O105" i="2"/>
  <c r="W104" i="2"/>
  <c r="O104" i="2"/>
  <c r="W103" i="2"/>
  <c r="O103" i="2"/>
  <c r="W102" i="2"/>
  <c r="O102" i="2"/>
  <c r="W101" i="2"/>
  <c r="O101" i="2"/>
  <c r="W100" i="2"/>
  <c r="O100" i="2"/>
  <c r="W99" i="2"/>
  <c r="O99" i="2"/>
  <c r="W98" i="2"/>
  <c r="O98" i="2"/>
  <c r="W97" i="2"/>
  <c r="O97" i="2"/>
  <c r="W96" i="2"/>
  <c r="O96" i="2"/>
  <c r="W95" i="2"/>
  <c r="O95" i="2"/>
  <c r="W94" i="2"/>
  <c r="O94" i="2"/>
  <c r="W93" i="2"/>
  <c r="O93" i="2"/>
  <c r="W92" i="2"/>
  <c r="O92" i="2"/>
  <c r="W91" i="2"/>
  <c r="O91" i="2"/>
  <c r="W90" i="2"/>
  <c r="O90" i="2"/>
  <c r="W89" i="2"/>
  <c r="O89" i="2"/>
  <c r="W88" i="2"/>
  <c r="O88" i="2"/>
  <c r="W87" i="2"/>
  <c r="O87" i="2"/>
  <c r="W86" i="2"/>
  <c r="O86" i="2"/>
  <c r="W85" i="2"/>
  <c r="O85" i="2"/>
  <c r="W84" i="2"/>
  <c r="O84" i="2"/>
  <c r="W83" i="2"/>
  <c r="O83" i="2"/>
  <c r="W82" i="2"/>
  <c r="O82" i="2"/>
  <c r="W81" i="2"/>
  <c r="O81" i="2"/>
  <c r="W80" i="2"/>
  <c r="O80" i="2"/>
  <c r="W79" i="2"/>
  <c r="O79" i="2"/>
  <c r="W78" i="2"/>
  <c r="O78" i="2"/>
  <c r="W77" i="2"/>
  <c r="O77" i="2"/>
  <c r="W76" i="2"/>
  <c r="O76" i="2"/>
  <c r="W75" i="2"/>
  <c r="O75" i="2"/>
  <c r="W74" i="2"/>
  <c r="O74" i="2"/>
  <c r="W73" i="2"/>
  <c r="W130" i="2" s="1"/>
  <c r="O73" i="2"/>
  <c r="W72" i="2"/>
  <c r="O72" i="2"/>
  <c r="W71" i="2"/>
  <c r="O71" i="2"/>
  <c r="W70" i="2"/>
  <c r="O70" i="2"/>
  <c r="W69" i="2"/>
  <c r="O69" i="2"/>
  <c r="C69" i="2"/>
  <c r="C130" i="2" s="1"/>
  <c r="W68" i="2"/>
  <c r="O68" i="2"/>
  <c r="AA67" i="2"/>
  <c r="Z67" i="2"/>
  <c r="Y67" i="2"/>
  <c r="X67" i="2"/>
  <c r="W1018" i="2" s="1"/>
  <c r="V67" i="2"/>
  <c r="U67" i="2"/>
  <c r="T67" i="2"/>
  <c r="S67" i="2"/>
  <c r="C67" i="2"/>
  <c r="O66" i="2"/>
  <c r="O65" i="2"/>
  <c r="O64" i="2"/>
  <c r="O63" i="2"/>
  <c r="O62" i="2"/>
  <c r="O61" i="2"/>
  <c r="O60" i="2"/>
  <c r="O59" i="2"/>
  <c r="O58" i="2"/>
  <c r="O57" i="2"/>
  <c r="O56" i="2"/>
  <c r="W55" i="2"/>
  <c r="O55" i="2"/>
  <c r="O54" i="2"/>
  <c r="O53" i="2"/>
  <c r="O52" i="2"/>
  <c r="O51" i="2"/>
  <c r="O50" i="2"/>
  <c r="O49" i="2"/>
  <c r="O48" i="2"/>
  <c r="O47" i="2"/>
  <c r="W46" i="2"/>
  <c r="O46" i="2"/>
  <c r="W45" i="2"/>
  <c r="O45" i="2"/>
  <c r="W44" i="2"/>
  <c r="W67" i="2" s="1"/>
  <c r="O44" i="2"/>
  <c r="O43" i="2"/>
  <c r="O42" i="2"/>
  <c r="O41" i="2"/>
  <c r="O40" i="2"/>
  <c r="O39" i="2"/>
  <c r="O38" i="2"/>
  <c r="O37" i="2"/>
  <c r="O36" i="2"/>
  <c r="O35" i="2"/>
  <c r="O34" i="2"/>
  <c r="O33" i="2"/>
  <c r="O32" i="2"/>
  <c r="O31" i="2"/>
  <c r="O30" i="2"/>
  <c r="O29" i="2"/>
  <c r="O28" i="2"/>
  <c r="O27" i="2"/>
  <c r="O26" i="2"/>
  <c r="O25" i="2"/>
  <c r="O24" i="2"/>
  <c r="O23" i="2"/>
  <c r="O22" i="2"/>
  <c r="O21" i="2"/>
  <c r="O20" i="2"/>
  <c r="O19" i="2"/>
  <c r="O18" i="2"/>
  <c r="O17" i="2"/>
  <c r="O16" i="2"/>
  <c r="O15" i="2"/>
  <c r="O14" i="2"/>
  <c r="O13" i="2"/>
  <c r="O12" i="2"/>
  <c r="O11" i="2"/>
  <c r="O10" i="2"/>
  <c r="O9" i="2"/>
  <c r="O8" i="2"/>
  <c r="C134" i="2" l="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C176" i="2" s="1"/>
  <c r="C177" i="2" s="1"/>
  <c r="C178" i="2" s="1"/>
  <c r="C179" i="2" s="1"/>
  <c r="C180" i="2" s="1"/>
  <c r="C181" i="2" s="1"/>
  <c r="C182" i="2" s="1"/>
  <c r="C183" i="2" s="1"/>
  <c r="C184" i="2" s="1"/>
  <c r="C185" i="2" s="1"/>
  <c r="C186" i="2" s="1"/>
  <c r="C187" i="2" s="1"/>
  <c r="C188" i="2" s="1"/>
  <c r="C189" i="2" s="1"/>
  <c r="C190" i="2" s="1"/>
  <c r="C191" i="2" s="1"/>
  <c r="C192" i="2" s="1"/>
  <c r="C193" i="2" s="1"/>
  <c r="C194" i="2" s="1"/>
  <c r="C195" i="2" s="1"/>
  <c r="C196" i="2" s="1"/>
  <c r="C197" i="2" s="1"/>
  <c r="C198" i="2" s="1"/>
  <c r="C199" i="2" s="1"/>
  <c r="C200" i="2" s="1"/>
  <c r="C201" i="2" s="1"/>
  <c r="C202" i="2" s="1"/>
  <c r="C203" i="2" s="1"/>
  <c r="C204" i="2" s="1"/>
  <c r="C205" i="2" s="1"/>
  <c r="C206" i="2" s="1"/>
  <c r="C207" i="2" s="1"/>
  <c r="C208" i="2" s="1"/>
  <c r="C209" i="2" s="1"/>
  <c r="C210" i="2" s="1"/>
  <c r="C211" i="2" s="1"/>
  <c r="C212" i="2" s="1"/>
  <c r="C213" i="2" s="1"/>
  <c r="C214" i="2" s="1"/>
  <c r="C215" i="2" s="1"/>
  <c r="C216" i="2" s="1"/>
  <c r="C217" i="2" s="1"/>
  <c r="C218" i="2" s="1"/>
  <c r="C219" i="2" s="1"/>
  <c r="C220" i="2" s="1"/>
  <c r="C221" i="2" s="1"/>
  <c r="C222" i="2" s="1"/>
  <c r="C223" i="2" s="1"/>
  <c r="C224" i="2" s="1"/>
  <c r="C225" i="2" s="1"/>
  <c r="C226" i="2" s="1"/>
  <c r="C227" i="2" s="1"/>
  <c r="C228" i="2" s="1"/>
  <c r="C229" i="2" s="1"/>
  <c r="C230" i="2" s="1"/>
  <c r="C231" i="2" s="1"/>
  <c r="C232" i="2" s="1"/>
  <c r="C233" i="2" s="1"/>
  <c r="C234" i="2" s="1"/>
  <c r="C235" i="2" s="1"/>
  <c r="C236" i="2" s="1"/>
  <c r="C237" i="2" s="1"/>
  <c r="C238" i="2" s="1"/>
  <c r="C239" i="2" s="1"/>
  <c r="C240" i="2" s="1"/>
  <c r="C241" i="2" s="1"/>
  <c r="C242" i="2" s="1"/>
  <c r="C243" i="2" s="1"/>
  <c r="C244" i="2" s="1"/>
  <c r="C245" i="2" s="1"/>
  <c r="C246" i="2" s="1"/>
  <c r="C247" i="2" s="1"/>
  <c r="C248" i="2" s="1"/>
  <c r="C249" i="2" s="1"/>
  <c r="C250" i="2" s="1"/>
  <c r="C251" i="2" s="1"/>
  <c r="C252" i="2" s="1"/>
  <c r="C253" i="2" s="1"/>
  <c r="C254" i="2" s="1"/>
  <c r="C255" i="2" s="1"/>
  <c r="C256" i="2" s="1"/>
  <c r="C257" i="2" s="1"/>
  <c r="C258" i="2" s="1"/>
  <c r="C259" i="2" s="1"/>
  <c r="C260" i="2" s="1"/>
  <c r="C261" i="2" s="1"/>
  <c r="C262" i="2" s="1"/>
  <c r="C263" i="2" s="1"/>
  <c r="C264" i="2" s="1"/>
  <c r="C265" i="2" s="1"/>
  <c r="C266" i="2" s="1"/>
  <c r="C267" i="2" s="1"/>
  <c r="C268" i="2" s="1"/>
  <c r="C269" i="2" s="1"/>
  <c r="C270" i="2" s="1"/>
  <c r="C271" i="2" s="1"/>
  <c r="C272" i="2" s="1"/>
  <c r="C273" i="2" s="1"/>
  <c r="C274" i="2" s="1"/>
  <c r="C275" i="2" s="1"/>
  <c r="C276" i="2" s="1"/>
  <c r="C277" i="2" s="1"/>
  <c r="C278" i="2" s="1"/>
  <c r="C279" i="2" s="1"/>
  <c r="C280" i="2" s="1"/>
  <c r="C281" i="2" s="1"/>
  <c r="C282" i="2" s="1"/>
  <c r="C283" i="2" s="1"/>
  <c r="C284" i="2" s="1"/>
  <c r="C285" i="2" s="1"/>
  <c r="C286" i="2" s="1"/>
  <c r="C287" i="2" s="1"/>
  <c r="C288" i="2" s="1"/>
  <c r="C289" i="2" s="1"/>
  <c r="C290" i="2" s="1"/>
  <c r="C291" i="2" s="1"/>
  <c r="C292" i="2" s="1"/>
  <c r="C293" i="2" s="1"/>
  <c r="C294" i="2" s="1"/>
  <c r="C295" i="2" s="1"/>
  <c r="C296" i="2" s="1"/>
  <c r="C297" i="2" s="1"/>
  <c r="C298" i="2" s="1"/>
  <c r="C299" i="2" s="1"/>
  <c r="C300" i="2" s="1"/>
  <c r="C301" i="2" s="1"/>
  <c r="C302" i="2" s="1"/>
  <c r="C303" i="2" s="1"/>
  <c r="C304" i="2" s="1"/>
  <c r="C305" i="2" s="1"/>
  <c r="C306" i="2" s="1"/>
  <c r="C307" i="2" s="1"/>
  <c r="C308" i="2" s="1"/>
  <c r="C309" i="2" s="1"/>
  <c r="C310" i="2" s="1"/>
  <c r="C311" i="2" s="1"/>
  <c r="C312" i="2" s="1"/>
  <c r="C313" i="2" s="1"/>
  <c r="C314" i="2" s="1"/>
  <c r="C315" i="2" s="1"/>
  <c r="C316" i="2" s="1"/>
  <c r="C317" i="2" s="1"/>
  <c r="C318" i="2" s="1"/>
  <c r="C319" i="2" s="1"/>
  <c r="C320" i="2" s="1"/>
  <c r="C321" i="2" s="1"/>
  <c r="C322" i="2" s="1"/>
  <c r="C323" i="2" s="1"/>
  <c r="C324" i="2" s="1"/>
  <c r="C325" i="2" s="1"/>
  <c r="C326" i="2" s="1"/>
  <c r="C327" i="2" s="1"/>
  <c r="C328" i="2" s="1"/>
  <c r="C329" i="2" s="1"/>
  <c r="C330" i="2" s="1"/>
  <c r="C331" i="2" s="1"/>
  <c r="C332" i="2" s="1"/>
  <c r="C333" i="2" s="1"/>
  <c r="C334" i="2" s="1"/>
  <c r="C335" i="2" s="1"/>
  <c r="C336" i="2" s="1"/>
  <c r="C337" i="2" s="1"/>
  <c r="C338" i="2" s="1"/>
  <c r="C339" i="2" s="1"/>
  <c r="C340" i="2" s="1"/>
  <c r="C341" i="2" s="1"/>
  <c r="C342" i="2" s="1"/>
  <c r="C343" i="2" s="1"/>
  <c r="C344" i="2" s="1"/>
  <c r="C345" i="2" s="1"/>
  <c r="C346" i="2" s="1"/>
  <c r="C347" i="2" s="1"/>
  <c r="C348" i="2" s="1"/>
  <c r="C349" i="2" s="1"/>
  <c r="C350" i="2" s="1"/>
  <c r="C351" i="2" s="1"/>
  <c r="C352" i="2" s="1"/>
  <c r="C353" i="2" s="1"/>
  <c r="C354" i="2" s="1"/>
  <c r="C355" i="2" s="1"/>
  <c r="C356" i="2" s="1"/>
  <c r="C357" i="2" s="1"/>
  <c r="C358" i="2" s="1"/>
  <c r="C359" i="2" s="1"/>
  <c r="C360" i="2" s="1"/>
  <c r="C361" i="2" s="1"/>
  <c r="C362" i="2" s="1"/>
  <c r="C363" i="2" s="1"/>
  <c r="C364" i="2" s="1"/>
  <c r="C365" i="2" s="1"/>
  <c r="C366" i="2" s="1"/>
  <c r="C367" i="2" s="1"/>
  <c r="C368" i="2" s="1"/>
  <c r="C369" i="2" s="1"/>
  <c r="C370" i="2" s="1"/>
  <c r="C371" i="2" s="1"/>
  <c r="C372" i="2" s="1"/>
  <c r="C373" i="2" s="1"/>
  <c r="C374" i="2" s="1"/>
  <c r="C375" i="2" s="1"/>
  <c r="C376" i="2" s="1"/>
  <c r="C377" i="2" s="1"/>
  <c r="C378" i="2" s="1"/>
  <c r="C379" i="2" s="1"/>
  <c r="C380" i="2" s="1"/>
  <c r="C381" i="2" s="1"/>
  <c r="C382" i="2" s="1"/>
  <c r="C383" i="2" s="1"/>
  <c r="C384" i="2" s="1"/>
  <c r="C385" i="2" s="1"/>
  <c r="C386" i="2" s="1"/>
  <c r="C387" i="2" s="1"/>
  <c r="C388" i="2" s="1"/>
  <c r="C389" i="2" s="1"/>
  <c r="C390" i="2" s="1"/>
  <c r="C391" i="2" s="1"/>
  <c r="C392" i="2" s="1"/>
  <c r="C393" i="2" s="1"/>
  <c r="C394" i="2" s="1"/>
  <c r="C395" i="2" s="1"/>
  <c r="C396" i="2" s="1"/>
  <c r="C397" i="2" s="1"/>
  <c r="C398" i="2" s="1"/>
  <c r="C399" i="2" s="1"/>
  <c r="C400" i="2" s="1"/>
  <c r="C401" i="2" s="1"/>
  <c r="C402" i="2" s="1"/>
  <c r="C403" i="2" s="1"/>
  <c r="C404" i="2" s="1"/>
  <c r="C405" i="2" s="1"/>
  <c r="C406" i="2" s="1"/>
  <c r="C407" i="2" s="1"/>
  <c r="C408" i="2" s="1"/>
  <c r="C409" i="2" s="1"/>
  <c r="C410" i="2" s="1"/>
  <c r="C411" i="2" s="1"/>
  <c r="C412" i="2" s="1"/>
  <c r="C413" i="2" s="1"/>
  <c r="C414" i="2" s="1"/>
  <c r="C415" i="2" s="1"/>
  <c r="C416" i="2" s="1"/>
  <c r="C417" i="2" s="1"/>
  <c r="C418" i="2" s="1"/>
  <c r="C419" i="2" s="1"/>
  <c r="C420" i="2" s="1"/>
  <c r="C421" i="2" s="1"/>
  <c r="C422" i="2" s="1"/>
  <c r="C423" i="2" s="1"/>
  <c r="C424" i="2" s="1"/>
  <c r="C425" i="2" s="1"/>
  <c r="C426" i="2" s="1"/>
  <c r="C427" i="2" s="1"/>
  <c r="C428" i="2" s="1"/>
  <c r="C429" i="2" s="1"/>
  <c r="C430" i="2" s="1"/>
  <c r="C431" i="2" s="1"/>
  <c r="C432" i="2" s="1"/>
  <c r="C433" i="2" s="1"/>
  <c r="C434" i="2" s="1"/>
  <c r="C435" i="2" s="1"/>
  <c r="C436" i="2" s="1"/>
  <c r="C437" i="2" s="1"/>
  <c r="C438" i="2" s="1"/>
  <c r="C439" i="2" s="1"/>
  <c r="C440" i="2" s="1"/>
  <c r="C441" i="2" s="1"/>
  <c r="C442" i="2" s="1"/>
  <c r="C443" i="2" s="1"/>
  <c r="C444" i="2" s="1"/>
  <c r="C445" i="2" s="1"/>
  <c r="C446" i="2" s="1"/>
  <c r="C447" i="2" s="1"/>
  <c r="C448" i="2" s="1"/>
  <c r="C449" i="2" s="1"/>
  <c r="C450" i="2" s="1"/>
  <c r="C451" i="2" s="1"/>
  <c r="C452" i="2" s="1"/>
  <c r="C453" i="2" s="1"/>
  <c r="C454" i="2" s="1"/>
  <c r="C455" i="2" s="1"/>
  <c r="C456" i="2" s="1"/>
  <c r="C457" i="2" s="1"/>
  <c r="C458" i="2" s="1"/>
  <c r="C459" i="2" s="1"/>
  <c r="C460" i="2" s="1"/>
  <c r="C461" i="2" s="1"/>
  <c r="C462" i="2" s="1"/>
  <c r="C463" i="2" s="1"/>
  <c r="C464" i="2" s="1"/>
  <c r="C465" i="2" s="1"/>
  <c r="C466" i="2" s="1"/>
  <c r="C467" i="2" s="1"/>
  <c r="C468" i="2" s="1"/>
  <c r="C469" i="2" s="1"/>
  <c r="C470" i="2" s="1"/>
  <c r="C471" i="2" s="1"/>
  <c r="C472" i="2" s="1"/>
  <c r="C473" i="2" s="1"/>
  <c r="C474" i="2" s="1"/>
  <c r="C475" i="2" s="1"/>
  <c r="C476" i="2" s="1"/>
  <c r="C477" i="2" s="1"/>
  <c r="C478" i="2" s="1"/>
  <c r="C479" i="2" s="1"/>
  <c r="C480" i="2" s="1"/>
  <c r="C481" i="2" s="1"/>
  <c r="C482" i="2" s="1"/>
  <c r="C483" i="2" s="1"/>
  <c r="C484" i="2" s="1"/>
  <c r="C485" i="2" s="1"/>
  <c r="C486" i="2" s="1"/>
  <c r="C487" i="2" s="1"/>
  <c r="C488" i="2" s="1"/>
  <c r="C489" i="2" s="1"/>
  <c r="C490" i="2" s="1"/>
  <c r="C491" i="2" s="1"/>
  <c r="C492" i="2" s="1"/>
  <c r="C493" i="2" s="1"/>
  <c r="C494" i="2" s="1"/>
  <c r="C495" i="2" s="1"/>
  <c r="C496" i="2" s="1"/>
  <c r="C497" i="2" s="1"/>
  <c r="C498" i="2" s="1"/>
  <c r="C499" i="2" s="1"/>
  <c r="C500" i="2" s="1"/>
  <c r="C501" i="2" s="1"/>
  <c r="C502" i="2" s="1"/>
  <c r="C503" i="2" s="1"/>
  <c r="C504" i="2" s="1"/>
  <c r="C505" i="2" s="1"/>
  <c r="C506" i="2" s="1"/>
  <c r="C507" i="2" s="1"/>
  <c r="C508" i="2" s="1"/>
  <c r="C509" i="2" s="1"/>
  <c r="C510" i="2" s="1"/>
  <c r="C511" i="2" s="1"/>
  <c r="C512" i="2" s="1"/>
  <c r="C513" i="2" s="1"/>
  <c r="C514" i="2" s="1"/>
  <c r="C515" i="2" s="1"/>
  <c r="C516" i="2" s="1"/>
  <c r="C517" i="2" s="1"/>
  <c r="C518" i="2" s="1"/>
  <c r="C519" i="2" s="1"/>
  <c r="C520" i="2" s="1"/>
  <c r="C521" i="2" s="1"/>
  <c r="C522" i="2" s="1"/>
  <c r="C523" i="2" s="1"/>
  <c r="C524" i="2" s="1"/>
  <c r="C525" i="2" s="1"/>
  <c r="C526" i="2" s="1"/>
  <c r="C527" i="2" s="1"/>
  <c r="C528" i="2" s="1"/>
  <c r="C529" i="2" s="1"/>
  <c r="C530" i="2" s="1"/>
  <c r="C531" i="2" s="1"/>
  <c r="C532" i="2" s="1"/>
  <c r="C533" i="2" s="1"/>
  <c r="C534" i="2" s="1"/>
  <c r="C535" i="2" s="1"/>
  <c r="C536" i="2" s="1"/>
  <c r="C537" i="2" s="1"/>
  <c r="C538" i="2" s="1"/>
  <c r="C539" i="2" s="1"/>
  <c r="C540" i="2" s="1"/>
  <c r="C541" i="2" s="1"/>
  <c r="C542" i="2" s="1"/>
  <c r="C543" i="2" s="1"/>
  <c r="C544" i="2" s="1"/>
  <c r="C545" i="2" s="1"/>
  <c r="C546" i="2" s="1"/>
  <c r="C547" i="2" s="1"/>
  <c r="C548" i="2" s="1"/>
  <c r="C549" i="2" s="1"/>
  <c r="C550" i="2" s="1"/>
  <c r="C551" i="2" s="1"/>
  <c r="C552" i="2" s="1"/>
  <c r="C553" i="2" s="1"/>
  <c r="C554" i="2" s="1"/>
  <c r="C555" i="2" s="1"/>
  <c r="C556" i="2" s="1"/>
  <c r="C557" i="2" s="1"/>
  <c r="C558" i="2" s="1"/>
  <c r="C559" i="2" s="1"/>
  <c r="C560" i="2" s="1"/>
  <c r="C561" i="2" s="1"/>
  <c r="C562" i="2" s="1"/>
  <c r="C563" i="2" s="1"/>
  <c r="C564" i="2" s="1"/>
  <c r="C565" i="2" s="1"/>
  <c r="C566" i="2" s="1"/>
  <c r="C567" i="2" s="1"/>
  <c r="W1015" i="2"/>
  <c r="S1018" i="2"/>
  <c r="S1015" i="2" s="1"/>
  <c r="T1018" i="2"/>
  <c r="T1015" i="2" s="1"/>
  <c r="U1018" i="2"/>
  <c r="U1015" i="2" s="1"/>
  <c r="V1018" i="2"/>
  <c r="V1015" i="2" s="1"/>
  <c r="C568" i="2" l="1"/>
  <c r="C1014" i="2" s="1"/>
  <c r="C1015" i="2" s="1"/>
</calcChain>
</file>

<file path=xl/sharedStrings.xml><?xml version="1.0" encoding="utf-8"?>
<sst xmlns="http://schemas.openxmlformats.org/spreadsheetml/2006/main" count="10487" uniqueCount="3542">
  <si>
    <t>AM/OI/OIR POCU</t>
  </si>
  <si>
    <t>Nr. crt.</t>
  </si>
  <si>
    <t>Numar apel</t>
  </si>
  <si>
    <t>CodSMIS</t>
  </si>
  <si>
    <t>Titlu proiect</t>
  </si>
  <si>
    <t>Rata de cofinanțare UE (%)</t>
  </si>
  <si>
    <t>Regiune implementare proiect</t>
  </si>
  <si>
    <t>Valoarea ELIGIBILĂ a proiectului  (LEI)</t>
  </si>
  <si>
    <t>Cheltuieli neeligibile</t>
  </si>
  <si>
    <t xml:space="preserve">Total valoare proiect </t>
  </si>
  <si>
    <t>Stadiu proiect:  contract semnat, în implementare,  reziliat, finalizat</t>
  </si>
  <si>
    <t>Act aditional (nr/zz/ll/annn)</t>
  </si>
  <si>
    <t>Plăţi către beneficiari (lei)</t>
  </si>
  <si>
    <t xml:space="preserve">Finanțare acordată </t>
  </si>
  <si>
    <t>Contribuția proprie a beneficiarului Lider parteneriat/Parteneri</t>
  </si>
  <si>
    <t>Fonduri UE</t>
  </si>
  <si>
    <t>Contribuția națională</t>
  </si>
  <si>
    <t>Buget național</t>
  </si>
  <si>
    <t>TOTAL OIR SE</t>
  </si>
  <si>
    <t>TOTAL OIR SVO</t>
  </si>
  <si>
    <t>TOTAL OIR NV</t>
  </si>
  <si>
    <t>TOTAL OIR NE</t>
  </si>
  <si>
    <t>TOTAL OIR BI</t>
  </si>
  <si>
    <t>TOTAL OI ME</t>
  </si>
  <si>
    <t>TOTAL OIR CENTRU</t>
  </si>
  <si>
    <t>TOTAL OIR VEST</t>
  </si>
  <si>
    <t xml:space="preserve"> OIR CENTRU</t>
  </si>
  <si>
    <t xml:space="preserve"> OIR NE</t>
  </si>
  <si>
    <t xml:space="preserve"> OIR NV</t>
  </si>
  <si>
    <t xml:space="preserve"> OIR SE</t>
  </si>
  <si>
    <t xml:space="preserve"> OIR SVO</t>
  </si>
  <si>
    <t xml:space="preserve"> OIR VEST</t>
  </si>
  <si>
    <t xml:space="preserve"> OIR SM</t>
  </si>
  <si>
    <t xml:space="preserve">Lider </t>
  </si>
  <si>
    <t>Parteneri</t>
  </si>
  <si>
    <t>AM PEO</t>
  </si>
  <si>
    <t>P1.Modernizarea instituțiilor pieței muncii</t>
  </si>
  <si>
    <t>P10.Asistență tehnică pentru facilitarea și eficientizarea managementului Programului</t>
  </si>
  <si>
    <t>Prioritate de investiţii</t>
  </si>
  <si>
    <t>IMM ROMANIA</t>
  </si>
  <si>
    <t>BNS - o confederatie sindicala pentru Mileniul III</t>
  </si>
  <si>
    <t xml:space="preserve">+CAP – Capacitarea CNS Cartel ALFA pentru imbunatatirea si modernizarea dialogului social la toate nivelurile </t>
  </si>
  <si>
    <t>UNI.ON - Consolidarea dialogului social prin dezvoltarea capacității organizaționale a sindicatelor de adaptare la noile provocări din piața muncii</t>
  </si>
  <si>
    <t>Consolidarea capacității Concordia pentru dialog social</t>
  </si>
  <si>
    <t>Sprijin acordat DGPECU pentru sustinerea cheltuielilor aferente personalului in afara organigramei - PEO</t>
  </si>
  <si>
    <t xml:space="preserve">Sprijin acordat Organismului Intermediar Regional pentru Programe Europene Capital Uman Regiunea Vest prin asigurarea resurselor necesare pentru plata utilitatilor si a serviciilor necesare functionarii si indeplinirii atributiilor delegate </t>
  </si>
  <si>
    <t>Închiriere spații necesare funcționării OIR PECU REGIUNEA NORD VEST decontate din PEO</t>
  </si>
  <si>
    <t>Închiriere spațiu necesar funcționării OIR PECU- REGIUNEA SUD-MUNTENIA, decontat prin PEO</t>
  </si>
  <si>
    <t>Sprijin in vederea inchirierii de spații necesare funcționării OIR PECU REGIUNEA SUD – EST suportat din PEO</t>
  </si>
  <si>
    <t>Sprijin pentru finanțarea cheltuielilor de personal efectuate de OIR BI, pentru personalul implicat in PEO</t>
  </si>
  <si>
    <t xml:space="preserve">Sprijin pentru AM PEO in gestionarea PEO prin asigurarea cheltuielilor cu chiria </t>
  </si>
  <si>
    <t>NE PEO - Închiriere spații necesare funcționării Organismului Intermediar Nord-Est</t>
  </si>
  <si>
    <t>Sprijin pentru Organismul Intermediar Regional pentru Programe Europene Capital Uman Regiunea Vest in vederea asigurării resursei umane necesare pentru indeplinirea atributiilor delegate in perioada 2023-2029</t>
  </si>
  <si>
    <t>Servicii pentru organizarea celei de-a doua reuniuni ordinare din anul 2023 a Comitetului de monitorizare pentru PEO si PoIDS 2021-2027 si reuniunea Comitetului de monitorizare pentru POCU 2014-2020 (aferente PEO)</t>
  </si>
  <si>
    <t>NE PEO - Finantarea cheltuielilor personalului propriu si sprijin pentru activitatile specifice prin angajarea de personal contractual in afara organigramei</t>
  </si>
  <si>
    <t>Închiriere spații necesare funcționării OIR PECU REGIUNEA CENTRU decontate din PEO</t>
  </si>
  <si>
    <t xml:space="preserve">Sprijin pentru finantarea cheltuielilor de personal efectuate de OIR PECU REGIUNEA NORD VEST,  pentru implementarea PEO </t>
  </si>
  <si>
    <t>Sprijin acordat DGPECU pentru sustinerea cheltuielilor aferente personalului din aparatul propriu-sursa PEO</t>
  </si>
  <si>
    <t>Sprijin pentru finanțarea cheltuielilor de personal OIRPECU Regiunea Sud-Est pentru implementarea PEO</t>
  </si>
  <si>
    <t>Închiriere spații necesare funcționării OIR PECU REGIUNEA SUD – VEST OLTENIA</t>
  </si>
  <si>
    <t xml:space="preserve">Susținerea activității OIR PECU SVO prin asigurarea cheltuielilor de personal </t>
  </si>
  <si>
    <t>Sprijin acordat Organismului Intermediar Regional pentru Programe Europene Capital Uman Regiunea Vest pentru asigurarea spatiului de birouri in perioada 2024-2029</t>
  </si>
  <si>
    <t>Închiriere spațiu necesar funcționării OIR PECU REGIUNEA BUCURESTI – ILFOV (PEO)</t>
  </si>
  <si>
    <t>CHELTUIELI SALARIALE PERSONAL PROPRIU SI CONTRACTUAL-PEO</t>
  </si>
  <si>
    <t>Imbunatatirea si consolidarea capacitatii OIR PECU Sud-Muntenia de a gestiona proiectele finantate prin Programul Educatie si Ocupare 2021-2027</t>
  </si>
  <si>
    <t>Sprijin pentru asigurarea cheltuielilor de funcționare -OIR PECU SVO</t>
  </si>
  <si>
    <t>CONSILIUL NATIONAL AL INTREPRINDERILOR PRIVATE MICI SI MIJLOCII DIN ROMANIA</t>
  </si>
  <si>
    <t>BLOCUL NATIONAL SINDICAL BNS</t>
  </si>
  <si>
    <t>CONFEDERATIA NATIONALA SINDICALA - "CARTEL ALFA"</t>
  </si>
  <si>
    <t>CONFEDERATIA NATIONALA A SINDICATELOR LIBERE DIN ROMANIA - FRATIA</t>
  </si>
  <si>
    <t>CONFEDERATIA PATRONALA "CONCORDIA"</t>
  </si>
  <si>
    <t>MINISTERUL INVESTITIILOR SI PROIECTELOR EUROPENE</t>
  </si>
  <si>
    <t>ORGANISMUL INTERMEDIAR REGIONAL PENTRU PROGRAME EUROPENE CAPITAL UMAN - REGIUNEA VEST</t>
  </si>
  <si>
    <t>ORGANISMUL INTERMEDIAR REGIONAL PENTRU PROGRAME EUROPENE CAPITAL UMAN - REGIUNEA NORD VEST</t>
  </si>
  <si>
    <t>ORGANISMUL INTERMEDIAR REGIONAL PENTRU PROGRAME EUROPENE CAPITAL UMAN - REGIUNEA SUD - MUNTENIA</t>
  </si>
  <si>
    <t>ORGANISMUL INTERMEDIAR REGIONAL PENTRU PROGRAME EUROPENE CAPITAL UMAN - REGIUNEA SUD - EST</t>
  </si>
  <si>
    <t>ORGANISMUL INTERMEDIAR REGIONAL PENTRU PROGRAME EUROPENE CAPITAL UMAN - REGIUNEA BUCURESTI - ILFOV</t>
  </si>
  <si>
    <t>ORGANISMUL INTERMEDIAR REGIONAL PENTRU PROGRAME EUROPENE CAPITAL UMAN - REGIUNEA NORD-EST</t>
  </si>
  <si>
    <t>ORGANISMUL INTERMEDIAR REGIONAL PENTRU PROGRAME EUROPENE CAPITAL UMAN - REGIUNEA CENTRU</t>
  </si>
  <si>
    <t>ORGANISMUL INTERMEDIAR REGIONAL PENTRU PROGRAME EUROPENE CAPITAL UMAN - REGIUNEA SUD - VEST OLTENIA</t>
  </si>
  <si>
    <t>CUI LIDER</t>
  </si>
  <si>
    <t>NA</t>
  </si>
  <si>
    <t>FEDERATIA "SOLIDARITATEA SANITARA" DIN ROMANIA-14812857</t>
  </si>
  <si>
    <t>FEDERATIA SANITAS DIN ROMANIA-5916417,FEDERATIA SINDICATELOR GAZ ROMANIA-15422909,FEDERAŢIA SINDICATELOR LIBERE ŞI INDEPENDENTE "PETROL-ENERGIE"-4211752</t>
  </si>
  <si>
    <t>in implementare</t>
  </si>
  <si>
    <t>OIR BI</t>
  </si>
  <si>
    <t>TOTAL AM PEO</t>
  </si>
  <si>
    <t xml:space="preserve">TOTAL PEO </t>
  </si>
  <si>
    <t xml:space="preserve">TOTAL PEO CONTRACTATE </t>
  </si>
  <si>
    <t>TOTAL OIR SM</t>
  </si>
  <si>
    <t>Bucureşti-Ilfov</t>
  </si>
  <si>
    <t>Vest</t>
  </si>
  <si>
    <t>Nord-Vest</t>
  </si>
  <si>
    <t>Sud-Muntenia</t>
  </si>
  <si>
    <t>Sud-Est</t>
  </si>
  <si>
    <t>Nord-Est</t>
  </si>
  <si>
    <t>Centru</t>
  </si>
  <si>
    <t>Sud-Vest Oltenia</t>
  </si>
  <si>
    <t>DJ</t>
  </si>
  <si>
    <t>Abreviere judet implementare proiect</t>
  </si>
  <si>
    <t>B</t>
  </si>
  <si>
    <t>TM</t>
  </si>
  <si>
    <t>CJ</t>
  </si>
  <si>
    <t>CL</t>
  </si>
  <si>
    <t>BR</t>
  </si>
  <si>
    <t>BC,IS,NT,SV,VS</t>
  </si>
  <si>
    <t>CT</t>
  </si>
  <si>
    <t>AB</t>
  </si>
  <si>
    <t>AB,AG,AR,B,BC,BH,BN,BR,BT,BV,BZ,CJ,CL,CS,CT,CV,DB,DJ,GJ,GL,GR,HD,HR,IF,IL,IS,MH,MM,MS,NT,OT,PH,SB,SJ,SM,SV,TL,TM,TR,VL,VN,VS</t>
  </si>
  <si>
    <t>Sprijin acordat OIR PECU BI prin asigurarea resurselor necesare pentru plata utilitatilor si a bunurilor și serviciilor necesare functionarii si indeplinirii atributiilor delegate (PEO)</t>
  </si>
  <si>
    <t>Sprijin acordat Organismului Intermediar Regional pentru Programe Europene Capital Uman Regiunea NORD VEST prin asigurarea resurselor necesare pentru plata utilitatilor si a serviciilor necesare functionarii si indeplinirii atributiilor delegate</t>
  </si>
  <si>
    <t>Bucureşti-Ilfov,Centru,Nord-Est,Nord-Vest,Sud-Est,Sud-Muntenia,Sud-Vest Oltenia,Vest</t>
  </si>
  <si>
    <t xml:space="preserve">Dezvoltarea capacității SAONRC prin digitalizare, pregătire profesională și consiliere/mentorat  </t>
  </si>
  <si>
    <t>SINDICATUL ANGAJATILOR DIN OFICIUL NATIONAL AL REGISTRULUI COMERTULUI</t>
  </si>
  <si>
    <t>Modernizarea si consolidarea parteneriatului social SNST-ANS printr-un pachet integrat de interventii specifice</t>
  </si>
  <si>
    <t>SINDICATUL NATIONAL SPORT SI TINERET</t>
  </si>
  <si>
    <t>AGENTIA NATIONALA PENTRU SPORT-26604620</t>
  </si>
  <si>
    <t>Parteneriat și dialog social consolidat pentru o piață a muncii în beneficiul angajaților din Sănătate și Asistență socială</t>
  </si>
  <si>
    <t>FEDERATIA SANITAS DIN ROMANIA</t>
  </si>
  <si>
    <t>MINISTERUL MUNCII SI SOLIDARITATII SOCIALE-4266669</t>
  </si>
  <si>
    <t>Consolidarea dialogului social și a parteneriatelor pentru ocupare și formare</t>
  </si>
  <si>
    <t>FEDERATIA PUBLISIND</t>
  </si>
  <si>
    <t>Fonduri UE 
[FSE+]</t>
  </si>
  <si>
    <t>LISTA PROIECTELOR CONTRACTATE - Program Educație și Ocupare [FSE+]</t>
  </si>
  <si>
    <t>AB,B,BC,BH,BN,BT,BV,BZ,CJ,CL,CS,CT,DB,DJ,GJ,GL,GR,HD,HR,IF,IL,IS,MH,NT,PH,SB,SJ,SM,SV,TL,TM,TR,VL,VN,VS</t>
  </si>
  <si>
    <t>Cod interventie</t>
  </si>
  <si>
    <t>Rezumat proiect</t>
  </si>
  <si>
    <t xml:space="preserve">Obiectiv specific </t>
  </si>
  <si>
    <t>ESO4.2_Modernizarea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t>
  </si>
  <si>
    <t>AT_Asistență tehnică</t>
  </si>
  <si>
    <t xml:space="preserve">
Obiectivul general al proiectului consta in imbunatatirea si consolidarea capacitatii DGPECU a MIPE de a gestiona proiectele finantate prin Programul Educatie si Ocupare 2021-2027 cu respectarea principiilor managementului eficient, transparentei, parteneriatului si în conformitate cu legislatia nationala si comunitara.</t>
  </si>
  <si>
    <t>Obiectivul general al proiectului este asigurarea resurselor financiare necesare Organismului Intermediar Regional pentru Programe Europene Capital Uman Regiunea Vest pentru asigurarea utilităților și serviciilor necesare bunei funcționări și indeplinirii atribuțiilor delegate prin Acordul de delegare de funcții</t>
  </si>
  <si>
    <t xml:space="preserve">Obiectivul general al proiectului / Scopul proiectului Obiectivul general al acestui proiect este sprijinul acordat Organismului intermediar regional pentru Programe europene capital uman Regiunea Nord Vest de a asigura cheltuielile de funcționare pentru îndeplinirea atribuțiilor în domeniul managementului și implementării Programului Educatie si Ocupare 2021-2027, precum și a celor aferente închiderii Programului Operational Capital Uman 2014-2020.
</t>
  </si>
  <si>
    <t>Obiectivul general al acestui proiect este sprijinul acordat Organismului intermediar regional pentru Programe europene capital uman Regiunea Sud-Muntenia de a asigura cheltuielile de funcționare pentru îndeplinirea atribuțiilor în domeniul managementului și implementării Programului Educatie si Ocupare (PEO) 2021-2027, precum și a celor aferente închiderii Programului Operational Capital Uman 2014-2020.</t>
  </si>
  <si>
    <t>Obiectivul general al acestui proiect este sprijinul acordat Organismului intermediar regional pentru Programe europene capital uman Regiunea Sud-Est de a asigura cheltuielile de funcționare pentru îndeplinirea atribuțiilor în domeniul managementului și implementării Programulului Educație și Ocupare 2021-2027 (PEO) 2021-2027, precum și a celor aferente închiderii Programului Operational Capital Uman 2014-2020.</t>
  </si>
  <si>
    <t>Obiectivul general al proiectului consta in imbunatatirea si consolidarea capacitatii OIR PECU Bucuresti-Ilfov de a gestiona proiectele finantate prin Programul Educatie si Ocupare 2021-2027 în cadrul prioritatilor delegate, cu respectarea principiilor managementului eficient, transparentei, parteneriatului si în conformitate cu legislatia nationala si comunitara.</t>
  </si>
  <si>
    <t xml:space="preserve">Obiectivul general al proiectului consta in imbunatatirea si consolidarea capacitatii DGPECU - AMPEO pentru îndeplinirea atribuțiilor în domeniul managementului și implementării Programului Educatie si Ocupare (PEO) 2021-2027, precum și a celor aferente închiderii Programului Operational Capital Uman 2014-2020, cu respectarea principiilor managementului eficient, transparentei, parteneriatului si în conformitate cu legislatia nationala si comunitara. </t>
  </si>
  <si>
    <t>Obiectivul general al acestui proiect este sprijinul acordat Organismului Intermediar Regional pentru Programe Europene Capital Uman Regiunea Nord-Est de a asigura cheltuielile de funcționare pentru îndeplinirea atribuțiilor în domeniul managementului și implementării Programului Educație și Ocupare 2021-2027 (PEO), precum și a celor aferente închiderii Programului Operational Capital Uman 2014-2020.</t>
  </si>
  <si>
    <t>Obiectivul general al proiectului consta in imbunatatirea si consolidarea capacitatii OIRPECU Vest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</si>
  <si>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 Scopul proiectului Obiectivul general al acestui proiect este sprijinul acordat Organismului intermediar regional pentru Programe europene capital uman Regiunea Sud-Est de a asigura cheltuielile pentru îndeplinirea atribuțiilor în domeniul managementului și implementării Programului Educație și Ocupare (PEO) 2021-2027, precum și a celor aferente închiderii Programului Operational Capital Uman 2014-2020.</t>
  </si>
  <si>
    <t>Obiectivul general al proiectului consta in imbunatatirea si consolidarea capacitatii OIRPECU NORD EST de a gestiona proiectele finantate prin Programul Educatie si Ocupare 2021-2027 in cadrul prioritatilor delegate, cu respectarea principiilor managementului eficient, transparentei, parteneriatului si in conformitate cu legislatia nationala si comunitara.</t>
  </si>
  <si>
    <t>Obiectivul general al proiectului / Scopul proiectului Obiectivul general al acestui proiect este sprijinul acordat Organismului intermediar regional pentru Programe europene capital uman RegiuneaCentru de a asigura cheltuielile de funcționare pentru îndeplinirea atribuțiilor în domeniul managementului și implementării Programul Educatie si Ocupare 2021- 2027, precum și a celor aferente închiderii Programului Operational Capital Uman 2014-2020.</t>
  </si>
  <si>
    <t>Obiectivul general al proiectului consta in imbunatatirea si consolidarea capacitatii OIRPECU Nord Vest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</si>
  <si>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consta in imbunatatirea si consolidarea capacitatii DG PECU a MIPE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</si>
  <si>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consta in imbunatatirea si consolidarea capacitatii OIR PECU Regiunea Sud-Est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</si>
  <si>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 Scopul proiectului Obiectivul general al acestui proiect este sprijinul acordat Organismului intermediar regional pentru Programe europene capital uman Regiunea Sud-Vest Oltenia de a asigura cheltuielile de funcționare pentru îndeplinirea atribuțiilor în domeniul managementului și implementării Programului  Educație și Ocupare 2021-2027 (PEO), precum și a celor aferente închiderii Programului Operational Capital Uman 2014-2020.</t>
  </si>
  <si>
    <t>Obiectivul general al proiectului consta în îmbunătățirea și consolidarea capacității OIR PECU Sud-Vest Oltenia de a gestiona proiectele finanțate prin Programul Educație și Ocupare 2021-2027 în cadrul priorităților delegate, cu respectarea principiilor managementului eficient, transparenței, parteneriatului și în conformitate cu legislația naționala și comunitară</t>
  </si>
  <si>
    <t>Obiectivul general al acestui proiect este sprijinul acordat Organismului intermediar regional pentru Programe europene capital uman Regiunea Vest de a asigura cheltuielile de funcționare pentru îndeplinirea atribuțiilor în domeniul managementului și implementării Programului Educatie si Ocupare (PEO) 2021-2027, precum și a celor aferente închiderii Programului Operational Capital Uman 2014-2020.</t>
  </si>
  <si>
    <t>Obiectivul general al proiectului / Scopul proiectului Obiectivul general al acestui proiect este sprijinul acordat Organismului intermediar regional pentru Programe europene capital uman Regiunea BUCURESTI - ILFOV de a asigura cheltuielile de funcționare pentru îndeplinirea atribuțiilor în domeniul managementului și implementării Programului Educație și Ocupare (PEO) 2021-2027, precum și a celor aferente închiderii Programului Operational Capital Uman 2014-2020.</t>
  </si>
  <si>
    <t>Obiectivul general al proiectului consta in imbunatatirea si consolidarea capacitatii OIR PECU Centru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</si>
  <si>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consta in imbunatatirea si consolidarea capacitatii OIR PECU Sud-Muntenia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</si>
  <si>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este asigurarea resurselor financiare necesare Organismului Intermediar Regional pentru Programe Europene Capital Uman Regiunea Sud-Vest Oltenia pentru asigurarea utilităților și serviciilor necesare bunei funcționări și îndeplinirii atribuțiilor delegate prin Acordul de delegare de funcții.</t>
  </si>
  <si>
    <t>Obiectivul general al proiectului este asigurarea resurselor financiare necesare OIR PECU BI pentru asigurarea utilităților și serviciilor necesare bunei funcționări și îndeplinirii atribuțiilor delegate prin Acordul de delegare de funcții</t>
  </si>
  <si>
    <t>Obiectivul general al proiectului este asigurarea resurselor financiare necesare Organismului Intermediar Regional pentru Programe Europene Capital Uman Regiunea NORD VEST pentru asigurarea utilităților și serviciilor necesare bunei funcționări și indeplinirii atribuțiilor delegate prin Acordul de delegare de funcții</t>
  </si>
  <si>
    <t>Consolidarea dialogului social prin cresterea capacitatii administrative a Consiliului National al Intreprinderilor Private Mici si Mijlocii din România (CNIPMMR) in implementarea de activitati specifice imbunatatirii si modernizarii dialogului social, precum si intarirea rolului organizatiei pe piata muncii si implicarea in domeniul ocuparii si formarii profesionale, timp de 5 ani de zile.</t>
  </si>
  <si>
    <t xml:space="preserve">Obiectivul general al proiectului este acela de a asigura cresterea capacitatii BNS si a structurilor afiliate acesteia,  de a actiona in calitate de partener social relevant in cadrul proceselor specifice dialogului social la toate nivelele (informare, consultare, negociere si acord / pact / contract). 
</t>
  </si>
  <si>
    <t xml:space="preserve">Obiectivul general al proiectului este corelat in mod direct cu obiectivul PEO ESO 4.2 care vizeaza modernizarea institutiilor si a serviciilor pietei muncii pentru ca acestea sa evalueze si sa anticipeze necesitatile in materie de competente, sa asigure o asistenta prompta si specializata si sa sprijine corelarea cererii si a ofertei, tranzitiile si mobilitatea pe piata muncii. </t>
  </si>
  <si>
    <t xml:space="preserve">Obiectivul general al proiectului este de a promova si consolida cresterea capacitatii organizationale a institutiilor pietei muncii prin dezvoltarea Partenerilor Sociali, cu accent pe dezv capacitatii organizationale proprii a Solicitantului si a Partenerilor, cu scopul ca evaluarea si anticiparea necesitatilor in materie de competente pt DS sa se desfasoare mai cursiv, asigurarea identificarii si tranzitirei  facile catre noile realitati, precum si mobilitatea pietei muncii. 
</t>
  </si>
  <si>
    <t xml:space="preserve">Obiectivul general al proiectului vizeaza dezvoltarea si consolidarea capacitatii institutionale, operationale si administrative a Confederatiei Patronale Concordia si a membrilor sai de a fundamenta, elabora si sustine politici publice, respectiv reprezentarea unitara si eficace a miscarii patronale din Romania la nivel national si international si sustinerea dezvoltarii dialogului social prin diversificarea si cresterea calitatii serviciilor furnizate, prin impulsionarea afilierii de noi membri, prin introducerea unor tehnici moderne de management, marketing/comunicare si tehnologia informatiei la nivelul organizatiilor si prin atragerea de specialisti si/sau cresterea expertizei. </t>
  </si>
  <si>
    <t xml:space="preserve">Obiectivul general al proiectului este consolidarea dialogului social prin consolidarea unui cadru de proceduri și dispoziții instituționale de facilitare, care să conducă la crearea condițiilor pentru desfășurarea de negocieri colective, asigurând dezvoltarea de competențe care să răspundă nevoii de creștere a nivelulului de acoperire al negocierilor colective peste 70%, prin furnizarea de pachete integrate pentru un numar de 84 de persoane din randul partenerii sociali.
</t>
  </si>
  <si>
    <t>Obiectivele proiectului au fost definite in conf cu OS al PEO 2021-2027 si urmeaza intocmai prioritatea 1 Modernizarea institutiilor pietei muncii- modernizarea institutiilor si a serviciilor pietei muncii pentru ca acestea sa evalueze si sa anticipeze necesitatile in materie de competente, sa asigure o asistenta prompta si personalizata si sa sprijine corelarea cererii si a ofertei, tranzitiile si mobilitatea pe piata muncii, fundamentata pe analiza de nevoi, furnizarea unui pachet integrat de activitati cu profil operational si orientate catre satisfacerea nevoilor S, membrilor acesteia si implicit grupului tinta vizat.</t>
  </si>
  <si>
    <t xml:space="preserve">Obiectivele proiectului au fost definite in conformitate cu OS al PEO 2021-2027 si urmeaza intocmai prioritatea 1 Moderniz institutiilor pietei muncii- moderniz institutiilor si a serviciilor pietei muncii pentru ca acestea sa evalueze si sa anticipeze necesitatile in materie de competente, sa asigure o asistenta prompta si personalizata si sa sprijine corelarea cererii si a ofertei, tranzitiile si mobilitatea pe piata muncii, fundamentata pe analiza de nevoi. </t>
  </si>
  <si>
    <t>Ob proiec au fost definite in conformitate cu OS al PEO 2021-2027 si urmeaza intocmai prioritatea 1 Modernizarea institutiilor pietei muncii- modernizarea instit si a serv pietei muncii pentru ca acestea sa evalueze si sa anticipeze necesitatile in materie de competente, sa asigure o asistenta prompta si personalizata si sa sprijine corelarea cererii si a ofertei, tranzitiile si mobilitatea pe piata muncii, fundamentata pe analiza de nevoi,  furnizarea unui pachet integrat de activitati cu profil operational si orientate catre satisfacerea nevoilor S si P, membrilor lor si implicit GT vizat.</t>
  </si>
  <si>
    <t>Modernizarea dialogului social si consolidarea capacitatii de negociere colectiva in domeniul pedologiei si agrochimiei, prin masuri integrate de digitalizare, formare profesionala si consiliere</t>
  </si>
  <si>
    <t>SINDICATUL NATIONAL AL LUCRATORILOR DIN PEDOLOGIE SI AGROCHIMIE</t>
  </si>
  <si>
    <t>OFICIUL JUDETEAN PENTRU STUDII PEDOLOGICE SI AGROCHIMICE IASI-4541629</t>
  </si>
  <si>
    <t>„Dezvoltarea dialogului social
și întărirea capacității de negociere colectivă a SNPP și ANP prin digitalizare, formare
profesională și acțiuni inovative de tip think thank“</t>
  </si>
  <si>
    <t>SINDICATUL NAȚIONAL AL POLIȚIȘTILOR DE PENITENCIARE</t>
  </si>
  <si>
    <t>ADMINISTRAȚIA NAȚIONALĂ A PENITENCIARELOR- 4266324</t>
  </si>
  <si>
    <t>Europol si Institutia Prefectului Judetul Ilfov – un parteneriat dedicat modernizarii activitatii partenerilor sociali si intarirea capacitatii de dialog social/negociere colectiva</t>
  </si>
  <si>
    <t>SINDICATUL POLITISTILOR EUROPENI "EUROPOL"</t>
  </si>
  <si>
    <t>INSTITUTIA PREFECTULUI - JUDET ILFOV- 8612757</t>
  </si>
  <si>
    <t>Sindicate si patronate din industria de morarit, panificatie si produse fainoase – parteneriat pentru modernizarea dialogului social, cresterea capacitatii de negociere colectiva, digitalizare, formare profesionala/consiliere</t>
  </si>
  <si>
    <t>FEDERATIA NATIONALA A SINDICATELOR DIN INDUSTRIA ALIMENTARA - SINDALIMENTA</t>
  </si>
  <si>
    <t>PATRONATUL ROMAN DIN INDUSTRIA DE MORARIT, PANIFICATIE SI PRODUSE FAINOASE "ROMPAN"-4033817</t>
  </si>
  <si>
    <t>Sindicatul National al Garzii de mediu și Garda de Mediu – un parteneriat social strategic pentru digitalizare, modernizarea dialogului social, consolidare organizationala, formare si consiliere</t>
  </si>
  <si>
    <t xml:space="preserve">Sindicatul National al Garzii de Mediu </t>
  </si>
  <si>
    <t>GARDA NATIONALA DE MEDIU-15378153</t>
  </si>
  <si>
    <t>„UnionS II – Investitii integrate pentru capacitarea partenerilor sociali din domeniile sanatate/asistenta sociala”</t>
  </si>
  <si>
    <t>SINDICATUL SANITAS COVASNA</t>
  </si>
  <si>
    <t>UNIUNEA JUDETEANA "SANITAS" MURES-4275705</t>
  </si>
  <si>
    <t>Drumul catre Pro-PACT. Cresterea durabila a capacitatii partenerilor sociali din agricultura pentru modernizarea dialogului social, consolidarea negocierii colective, prin masuri integrate de digitalizare, formare profesionala si consiliere/mentorat</t>
  </si>
  <si>
    <t>FEDERAŢIA AGRO PROPACT</t>
  </si>
  <si>
    <t>OFICIUL DE STUDII PEDOLOGICE SI AGROCHIMICE-2844235</t>
  </si>
  <si>
    <t xml:space="preserve">Consolidarea operațională a Federației Sindicatelor  Libere din România </t>
  </si>
  <si>
    <t>FEDERATIA SINDICATELOR LIBERE DIN ROMANIA</t>
  </si>
  <si>
    <t>Consolidarea dialogului social in sectorul construcţiilor de maşini şi construcţiilor metalice</t>
  </si>
  <si>
    <t>ASOCIATIA "PATRONATUL TINERILOR INTREPRINZATORI DIN ROMANIA"</t>
  </si>
  <si>
    <t>SINDICATUL LIBER MASSA-27706173</t>
  </si>
  <si>
    <t>Consolidare sindicală în construcții - COSICO</t>
  </si>
  <si>
    <t>"FEDERATIA GENERALA A SINDICATELOR FAMILIA"</t>
  </si>
  <si>
    <t>„UnionS III – Investitii integrate pentru capacitarea partenerilor sociali din domeniile sanatate/asistenta sociala”</t>
  </si>
  <si>
    <t>SINDICATUL "SANITAS" ARAD</t>
  </si>
  <si>
    <t>SINDICATUL "SANITAS" ARGES-5898116</t>
  </si>
  <si>
    <t>UnionS I – Investitii integrate pentru capacitarea partenerilor sociali din domeniile sanatate/asistenta sociala</t>
  </si>
  <si>
    <t>UNIUNEA SINDICALA "SANITAS" BUCURESTI</t>
  </si>
  <si>
    <t>SINDICATUL JUDETEAN SANITAS BRAILA-5065124</t>
  </si>
  <si>
    <t>#TOGETHERforENERGY - Uniți pentru dialog social  - Îmbunătățirea dialogului social la toate nivelurile prin capacitarea partenerilor sociali din sectorul energetic</t>
  </si>
  <si>
    <t>FEDERATIA PATRONALA PETROL SI GAZE</t>
  </si>
  <si>
    <t>SINDICATUL NAŢIONAL PETROM-29546940</t>
  </si>
  <si>
    <t>Creșterea capacității partenerilor sociali din sectorul invatamantului preuniversitar în vederea dezvoltării și modernizării dialogului social in domeniul educației preuniversitare</t>
  </si>
  <si>
    <t>SINDICATUL OAMENILOR LIBERI DIN EDUCATIE</t>
  </si>
  <si>
    <t>INSPECTORATUL SCOLAR JUDETEAN TIMIS-4483439</t>
  </si>
  <si>
    <t xml:space="preserve">Creșterea capacității partenerilor din sectorul ospitalității în vederea dezvoltării și modernizării dialogului social </t>
  </si>
  <si>
    <t>FEDERAŢIA PATRONATELOR DIN INDUSTRIA OSPITALITĂŢII</t>
  </si>
  <si>
    <t>Consolidarea structurilor de dialog social in sectorul educatie si formare profesionala continua</t>
  </si>
  <si>
    <t>FEDERATIA SINDICATELOR LIBERE DIN INVATAMANT</t>
  </si>
  <si>
    <t>ASOCIATIA PATRONALA A FURNIZORILOR DE FORMARE PROFESIONALA DIN ROMANIA-29323956</t>
  </si>
  <si>
    <t>Social Dialogue 4 Just Transition - Consolidarea dialogului social, a parteneriatelor  si intarirea capacitatii organizationale si de negociere a partenerilor sociali in contextul Tranzitiei Juste</t>
  </si>
  <si>
    <t>FEDERATIA SINDICATELOR GAZ ROMANIA</t>
  </si>
  <si>
    <t>ASOCIATIA COMPANIILOR DE UTILITATI DIN ENERGIE - FURNIZARE SI SERVICII COMUNE-29823676</t>
  </si>
  <si>
    <t xml:space="preserve">MĂSURI ACTIVE PENTRU CREȘTEREA PARTICIPĂRII ORGANIZAȚIILOR SOCIETĂȚII CIVILE PE PIAȚA MUNCII </t>
  </si>
  <si>
    <t>ASOCIATIA PENTRU IMPLICARE SOCIALA, EDUCATIE SI CULTURA</t>
  </si>
  <si>
    <t>ASOCIAŢIA "MEDIERE APULUM"-30832775</t>
  </si>
  <si>
    <t xml:space="preserve">Obiectivul proiectului consta in cresterea capacitatii organizationale de a contribui la incluziunea prin formare si ocupare a categoriilor dezavantajate si de a participa la furnizarea de masuri active de ocupare, imbunatatirea dialogului civic si social si dezvoltarea parteneriatelor pentru 30 de organizatii ale societatii civile din regiunea dezvoltata (Bucuresti-Ilfov) si 70 de membri / specialisti OSC. </t>
  </si>
  <si>
    <t>CARE+: Creșterea Accesului OSC din regiunea Bucuresti-Ilfov la Resurse Educationale – un PLUS pentru ocuparea persoanelor dezavantajate</t>
  </si>
  <si>
    <t>ASOCIATIA "PARTNET - PARTENERIAT PENTRU DEZVOLTARE DURABILA"</t>
  </si>
  <si>
    <t>ASOCIAŢIA "ASCEND"-27974109</t>
  </si>
  <si>
    <t>Creșterea capacității organizatiilor societății civile si dezvoltarea pareteneriatelor pentru ocupare si formare</t>
  </si>
  <si>
    <t>ASOCIATIA EXINO - 23050598</t>
  </si>
  <si>
    <t>DAST TRAINING CENTER SRL-24180456</t>
  </si>
  <si>
    <t>AB,AG,AR,BC,BH,BN,BR,BT,BV,BZ,CJ,CL,CS,CT,CV,DB,DJ,GJ,GL,GR,HD,HR,IL,IS,MH,MM,MS,NT,OT,PH,SB,SJ,SM,SV,TL,TM,TR,VL,VN,VS</t>
  </si>
  <si>
    <t>Centru,Nord-Est,Nord-Vest,Sud-Est,Sud-Muntenia,Sud-Vest Oltenia,Vest</t>
  </si>
  <si>
    <t xml:space="preserve">Obiectivul general al proiectului este consolidarea capacității organizațiilor societății civile (OSC) de a implementa in mod eficient politici și acțiuni in vederea simulării unei rate ridicate de ocupare si promovarea procesului de dezvoltare si implementare a parteneriatelor pentru ocupare și formare profesională. In mod concret proiectul vizeaza dezvoltarea unui ecosistem coerent in masură să asigure furnizarea de servicii specializate in vederea ocupării forței de muncă și in vederea creșterii ratei de ocupare prin participarea, in cadrul acestui ecosistem de sprijin pentru ocupare avem in vedere asigurarea unei participării consistente, competente și coerente a organizațiilor societății civile. </t>
  </si>
  <si>
    <t xml:space="preserve">Obiectivul general al proiectului consta in cresterea capacitatii a 30 de Organizatii ale societatii civile, de participare la dialog civic, de a-si dezvolta si imbunatatii contributia la incluziunea prin ocupare si formare a categoriilor dezavantajate, respectiv persoane cu diverse dependete (droguri, alcool, jocuri de noroc) si cu boli cronice (HIV/SIDA, cancer, diabet, hepatita, boli profesionale etc) si de a participa la crearea si furnizarea de masuri active de ocupare, ca urmare a participarii acestora la un pachet de activitati inovative si formative.
</t>
  </si>
  <si>
    <t xml:space="preserve">Obiectivul general contribuie intr-o maniera directa la prioritatea 1 din cadrul POEO și a obiectivului specific ESO4.2 deoarece pachetul integrat de servicii operationalizat si furnizat la nivelul federatiei promotoare, cursurile de formare profesionala organizate,
campania de informare cu privire la importanta dialogului social, protocoalele realizate si bunele practici abordate la nivelul procesului de implementare contribuie la consolidarea dialogului social, a negocierilor colective implicit contribuie la modernizarea pieței muncii și a institutiilor aferente acesteia. </t>
  </si>
  <si>
    <t xml:space="preserve">SINCRON - Sincronizarea masurilor active de ocupare cu dinamica pietei muncii prin consolidarea capacitatii organizationale a ONG urilor de profil </t>
  </si>
  <si>
    <t>ASOCIATIA PENTRU DEZVOLTARE DURABILA SLATINA</t>
  </si>
  <si>
    <t>ASOCIATIA DE CONSULTANTA SI CONSILIERE ECONOMICO SOCIALA OLTENIA</t>
  </si>
  <si>
    <t>Obiectivul General al proiectului consta in cresterea capacitatii a minim 32 OSC - organizatiil ale societatii civile de implicare in dialog, de a contribui la incluziunea prin ocupare si formare in general si in special a
categoriilor dezavantajate si de a participa, la furnizarea de masuri active de ocupare prin asistenta specifica inclusiv prin formarea unui numar de 160 membri specialisti.</t>
  </si>
  <si>
    <t>VL, VN, VS,TL,TM,TL,SJ,SV,SB,SM,PH,OT,NT,MS,MH,MM,IS,IL,HD,GJ,GR,GL,DB,DJ,CL,CV,CT,CJ,CS,BZ,BR,BV,BT,BN,BH,BC,AG,AR,AB</t>
  </si>
  <si>
    <t>Sud Vest Oltenia, Sud - Est, Nord - Est, Vest, Sud - Muntenia, Nord - Vest, Centru</t>
  </si>
  <si>
    <t>OIR SVO</t>
  </si>
  <si>
    <t>Green Jobs for a Green Life</t>
  </si>
  <si>
    <t>ASOCIATIA PENTRU PROMOVAREA ALIMENTULUI ROMANESC-A.P.A.R.</t>
  </si>
  <si>
    <t>THINK DEVELOPMENT &amp; CONSULTANCY SRL</t>
  </si>
  <si>
    <t>ONG 4 ONG</t>
  </si>
  <si>
    <t>"ASOCIATIA GETICA"</t>
  </si>
  <si>
    <t>ASOCIATIA CENTRUL DE INOVARE SI DEZVOLTARE DURABIA NORD-VEST-28852142</t>
  </si>
  <si>
    <t>Consolidarea dialogului civic si social si a parteneriatelor pentru ocupare si formare, pe parcursul a 24 de luni, pentru un numar de 31 de Asociatii/ Fundatii care au ca si obiective implementarea de masuri specifice pietei muncii si pentru un numar de 71 membri/ specialisti ai organizatiilor societatii civile, in regiunile mai putin dezvoltate ale Romaniei</t>
  </si>
  <si>
    <t xml:space="preserve">E-SCALATOR  - Elevatorul social si civic </t>
  </si>
  <si>
    <t>FUNDATIA SERVICIILOR SOCIALE BETHANY</t>
  </si>
  <si>
    <t>ASOCIATIA TIMAR-36171516</t>
  </si>
  <si>
    <t xml:space="preserve">Coalitia pentru dialog social, ocupare si formare </t>
  </si>
  <si>
    <t>ASOCIAŢIA TRANSILVANIA IT</t>
  </si>
  <si>
    <t>FILIALA TRANSILVANIA A ASOCIATIEI ROMANE PENTRU INDUSTRIA ELECTRONICA SI DE SOFTWARE-16956956</t>
  </si>
  <si>
    <t>Obiectivul general al proiectului este de a contribui la modernizarea și consolidarea capacității a 30 de organizații neguvernamentale (ONG-uri) în domeniul pieței muncii. Acest lucru va fi realizat prin furnizarea de resurse, instruire și asistență tehnică, astfel încât ONG-urile să poată juca un rol esențial în evaluarea și anticiparea nevoilor în materie de competențe, furnizând asistență promptă și personalizată și sprijinind corelarea cererii și a ofertei de forță de muncă, precum și facilitând tranzițiile și mobilitatea pe piața muncii conform obiectivului specific ESO4.2 din cadrul programului de finanțare FSE+.</t>
  </si>
  <si>
    <t>AB,AR,BH,BN,CJ,CT,IS,MM,MS,SB,SJ,SM,TM</t>
  </si>
  <si>
    <t>Centru,Nord-Est,Nord-Vest,Sud-Est,Vest</t>
  </si>
  <si>
    <t>Sprijin acordat OIR PECU REGIUNEA SUD – EST pentru finantarea cheltuielilor de functionare aferente perioadei 2024 - 2029 suportat din PEO</t>
  </si>
  <si>
    <t>Sprijin acordat Organismului Intermediar Regional pentru Programe Europene Capital Uman Regiunea Centru prin asigurarea resurselor necesare pentru plata utilitatilor si a serviciilor necesare functionarii si indeplinirii atributiilor delegate</t>
  </si>
  <si>
    <t>NE PEO – Utilitati si servicii necesare Organismului Intermediar Nord-Est pentru funcționare și îndeplinire atribuții delegate</t>
  </si>
  <si>
    <t>Sprijin acordat OIR PECU - Regiunea Sud-Muntenia, prin PEO, pentru finantarea cheltuielilor cu utilitatile si a serviciilor necesare functionarii si indeplinirii atributiilor delegate</t>
  </si>
  <si>
    <t>Obiectivul general al acestui proiect este sprijinirea Organismului intermediar regional pentru Programe europene capital uman Regiunea Sud-Est prin asigurarea cheltuielilor de funcționare in vederea îndeplinirii atribuțiilor în domeniul managementului și implementării Programulului Educație și Ocupare 2021-2027 (PEO) 2021-2027, precum și a celor aferente închiderii Programului Operational Capital Uman 2014-2020.</t>
  </si>
  <si>
    <t>Obiectivul general al proiectului este asigurarea resurselor financiare necesare Organismului Intermediar Regional pentru Programe Europene Capital Uman Regiunea Centru pentru asigurarea utilităților și serviciilor necesare bunei funcționări și indeplinirii atribuțiilor delegate prin Acordul de delegare de funcții</t>
  </si>
  <si>
    <t>Obiectivul general al acestui proiect este sprijinul acordat Organismului Intermediar Regional pentru Programe Europene Capital Uman Regiunea Nord-Est de a asigura cheltuielile de funcționare pentru îndeplinirea atribuțiilor în domeniul managementului și implementării Programului Educatie si Ocupare (PEO) 2021-2027, precum și a celor aferente închiderii Programului Operational Capital Uman 2014-2020.</t>
  </si>
  <si>
    <t>Obiectivul general al proiectului este asigurarea resurselor financiare necesare Organismului Intermediar Regional pentru Programe Europene Capital Uman - Regiunea Sud-Muntenia pentru asigurarea utilităților și serviciilor necesare bunei funcționări și indeplinirii atribuțiilor delegate prin Acordul de delegare de funcții.</t>
  </si>
  <si>
    <t xml:space="preserve">Modernizarea FSGaz si a serviciilor oferite pentru cresterea capacitatii sale de a evalua si anticipa necesitatile in materie de competente din sectorul gaz si energie, in scopul de a putea asigura o asistenta prompta si personalizata prin corelarea cererii si a ofertei, a tranzitiilor si a mobilitatii angajatilor pe piata muncii din sector adresand totodata - Consolidarea dialogului social si a parteneriatelor sectoriale pentru ocupare si formare.
</t>
  </si>
  <si>
    <t xml:space="preserve">Obiectivul general al proiectului îl reprezintă Consolidarea dialogului social și a parteneriatelor pentru educație și formare în România. Proiectul contribuie la atingerea obiectivului specific al programului ESO4.2 Modernizarea instituțiilor și serviciilor pieței muncii pentru ca acestea să evalueze și să anticipeze necesitățile în materie de competențe, să asigure o asistență promptă și personalizată și să sprijine corelarea cererii și a ofertei, tranzițiile și mobilitatea pe piața muncii, prin faptul că cele două organizații vor beneficia de sprijin pentru îmbunătățirea și modernizarea dialogului social, asigurându-se și legătura cu piața muncii. </t>
  </si>
  <si>
    <t xml:space="preserve">Obiectivul general al proiectului este „Consolidarea și implementarea dialogului social prin creșterea capacității partenerilor sociali de a participa în mod activ și eficient la procesul de negociere colectivă și prin creșterea capacității federațiilor patronale de a furniza asistență și servicii membrilor, inclusiv prin derularea de studii și analize privind evoluția pieței muncii, digitalizarea proceselor dialogului social și asigurarea de expertiză în domeniile de interes, inclusiv asigurarea infrastucturii necesare pentru o bună reprezentare a intereselor membrilor. </t>
  </si>
  <si>
    <t xml:space="preserve">Obiectivul general al proiectului este „Consolidarea si implementarea dialogului social prin cresterea capacitatii partenerilor sociali de a participa in mod activ si eficient la procesul procesul de negociere colectiva si prin cresterea capacitatii organizatiilor sindicale de a furniza asistenta si servicii membrilor, inclusiv prin derularea de studii si analize privind evolutia pietei muncii, digitalizarea proceselor dialogului social si asigurarea de expertiza in domeniole de interes, inclusiv asigurarea infrasturcturii necesare pentru o buna reprezentare a intereselor membrilor.  </t>
  </si>
  <si>
    <t xml:space="preserve">Obiectivul general al proiectului este corelat in mod direct cu obiectivul PEO ESO 4.2 care vizeaza modernizarea institutiilor si a serviciilor pietei muncii pentru ca acestea sa evalueze si sa anticipeze necesitatile in materie de competente, sa asigure o asistenta prompta si specializata si sa sprijine corelarea cererii si a ofertei, tranzitiile si mobilitatea pe piata muncii. Cererea de finantare contribuie la atingerea aecstui obiectiv prin activitati proiectate in baza principiul integrat si care vizeaza partenerii sociali si respectiv consolidarea dialogului social si a parteneriatelor pentru ocupare si formare. </t>
  </si>
  <si>
    <t>Obiectivul general al proiectului este corelat in mod direct cu obiectivul PEO ESO 4.2 care vizeaza modernizarea institutiilor si a serviciilor pietei muncii pentru ca acestea sa evalueze si sa anticipeze necesitatile in materie de competente, sa asigure o asistenta prompta si specializata si sa sprijine corelarea cererii si a ofertei, tranzitiile si mobilitatea pe piata muncii. Cererea de finantare contribuie la atingerea acestui obiectiv prin activitati proiectate in baza principiul integrat si care vizeaza federatiile si respectiv consolidarea dialogului social si a parteneriatelor pentru ocupare si formare.</t>
  </si>
  <si>
    <t>Pentru atingerea obiectivului general, activitatile proiectului sunt planificate in baza a patru dimensiuni conceptuale integrate, dupa cum urmeaza: 1. capacitare parteneri sociali prin actiuni de dezvoltare organizationala si furnizarea unor servicii de sprijin; 2. modernizarea dialogului social prin furnizarea unor pachete integrate sub forma unor evenimente de instruire specifica complementare unui studiu independent; 3. imbunatatirea nivelului de expertiza a membrilor sindicali prin programe de formare/instruire in sistem formal/non formal; 4. largirea orizonturilor in ceea ce priveste dialogul social prin actiuni cu caracter national dar si transnational.</t>
  </si>
  <si>
    <t>Scopul proiectului este: Consolidarea organizațională a FGS Familia și a sindicatelor afiliate în vederea cresterii capacitatii de a reprezenta interesele lucratorilor in cadrul dialogului social si al negocierilor contractelor colective de munca la nivel de unitate si de sector de activitate. Obiectivul general propus este in acord cu ESO4.2. 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 (FSE+).</t>
  </si>
  <si>
    <t xml:space="preserve">Obiectivul general al proiectului il reprezinta imbunatatirea si modernizarea dialogului social din Romania, cu accent pe sectorul construcţiilor de maşini şi construcţiilor metalice prin consolidarea capacitatii PTIR si a Sindicatului Liber Massa in negocierile colective. Toate activitatile implicate de realizarea proiectului contribuie la atingerea obiectivului specific ESO 4.2 “Modernizarea institutiilor si a serviciilor pietei muncii pentru ca acestea sa evalueze si sa anticipeze necesitatile in materie de competente, sa asigure o asistenta prompta si personalizata si sa sprijine corelarea cererii si a ofertei, tranzitiile si mobilitatea pe piata muncii (FSE+)". </t>
  </si>
  <si>
    <t xml:space="preserve">OG al proiectului consta in furnizarea unui pachet integrat de activitati cu profil operational si orientate catre satisfacerea nevoilor S si P, membrilor acestora si implicit grupului tinta vizat: digitalizare si imbunatatirea capacitatii organizatiei si consiliere (A1), modernizarea dialogului social (A2), formare (A3), inclusiv din perspectiva IEC-A4- si a abordarilor inovative dezvoltate prin A5. </t>
  </si>
  <si>
    <t xml:space="preserve">OG al pr consta in furnizarea unui pachet integrat de activitati cu profil operational si orientate catre satisfacerea nevoilor S si P, membrilor acestora si implicit grupului tinta vizat: digitalizare si imbunatatirea capacitatii organizatiei si consiliere (A1), modernizarea dialogului social (A2), formare (A3), inclusiv din perspectiva IEC-A4- si a abordarilor inovative dezvoltate prin A5. </t>
  </si>
  <si>
    <t>1/09.02.2024</t>
  </si>
  <si>
    <t>1/09.02.2024
2/02.04.2024</t>
  </si>
  <si>
    <t>Data de finalizare a proiectului</t>
  </si>
  <si>
    <t>Consolidarea dialogului social si a parteneriatelor pentru ocupare si formare - GAL TIMISOARA</t>
  </si>
  <si>
    <t>ASOCIATIA GRUPUL DE ACTIUNE LOCALA TIMISOARA</t>
  </si>
  <si>
    <t>Fundația ”CENTRUL DE AFACERI ȘI MESERII EUROTRAINING''</t>
  </si>
  <si>
    <t>Cresterea capacitatii manageriale a unui numar de 30 de organizatii ale societatii civile /Cresterea capacitatii unui numar de 30 de organizatii ale societatii civile prin digitalizarea activitatilor specifice serviciilor pietei muncii si prin asigurarea infrastructurii necesare prin dezvoltarea si asigurarea accesului pe platforma digitala. / Cresterea capacitatii a 30 de organizatii ale societatii civile prin acordarea de sprijin in vederea implementarii de masuri active de ocupare a fortei de  munca prin dezvoltarea de initiativelor anteprenoriale, prin furnizarea de servicii de formare profesionala, prin furnizarea de servicii de stimulare a ocuparii fortei de munca (servicii de informare si consiliere, servicii de mediere pe piata muncii)/ Interconectarea celor 30 de organizatii ale societatii civile in cadrul unei retele multiregionale pentru ocupare si formare profesionala si stimulare a dialogului civic si la un parteneriat pentru ocupare si formare la nivel european/Cresterea nivelului de competenta pentru 70 de persoane incadrate in categoria membrilor/specialistilor din cadrul celor 30 de organizatii ale societatii civile sprijinite prin proiect in vederea dobandirii de competente relevante pentru activitatile implementate de aceste organizatii pe piata muncii si pentru cresterea capacitatii de indeplinire a atributiilor/sarcinilor ce le revin in cadrul organizatiei si pentru intarirea capacitatii manageriale a organizatiei</t>
  </si>
  <si>
    <t>VEST</t>
  </si>
  <si>
    <t>139_P1</t>
  </si>
  <si>
    <t>Consolidarea dialogului social si a parteneriatelor pentru ocupare si formare – GAL COLINELE RECAS</t>
  </si>
  <si>
    <t>ASOCIATIA GRUPUL DE ACTIUNE LOCALA COLINELE RECAS</t>
  </si>
  <si>
    <t>CAMERA DE COMERT, INDUSTRIE SI AGRICULTURA VASLUI</t>
  </si>
  <si>
    <t>GIGABYTE – Cresterea capacitatii OSC in Era Gig Economy</t>
  </si>
  <si>
    <t>ASOCIAŢIA DE TURISM RURAL DÂMBOVIŢA-30996638</t>
  </si>
  <si>
    <t>Obiectivul general al proiectului consta in cresterea capacitatii a 30 de Organizatii ale societatii civile, de participare la dialog civic, de a-si dezvolta si imbunatatii contributia la incluziunea prin ocupare si formare a lucratorilor cu forme de munca atipica si de a participa la crearea si furnizarea de masuri active de ocupare, ca urmare a participarii acestora la un pachet de activitati inovative si formative.</t>
  </si>
  <si>
    <t>SPORTIVE: Sprijin pentru Performanța Ocupațională și Reconversia Talentelor Sportive</t>
  </si>
  <si>
    <t>ASOCIATIA PENTRU DEZVOLTAREA ANTREPRENORIATULUI FEMININ-14196560</t>
  </si>
  <si>
    <t>Obiectivul general al proiectului consta in cresterea capacitatii a 30 de Organizatii ale societatii civile, de participare la dialog civic, de a-si dezvolta si imbunatatii contributia la incluziunea prin ocupare si formare a categoriilor dezavantajate, respectiv sportivi/fosti sportivi de agrement sau performanta (ex:balet, dansuri, etc.) si de a participa la crearea si furnizarea de masuri active de ocupare, ca urmare a participarii acestora la un pachet de activitati inovative si formative.</t>
  </si>
  <si>
    <t>EVEN - Employment and Vocational Education Network</t>
  </si>
  <si>
    <t>Obiectivul general al proiectului consta in cresterea capacitatii a 30 de Organizatii ale societatii civile, de participare la dialog civic, de a-si dezvolta si imbunatatii contributia la incluziunea prin ocupare si formare a categoriilor dezavantajate, respectiv persoane cu boli cronice si de a participa la crearea si furnizarea de masuri active de ocupare, Ca urmare a participarii acestora la un pachet de activitati inovative si formative.</t>
  </si>
  <si>
    <t>NGO MATCHES - Inițiative de Digitalizare și Extindere a Parteneriatelor ONG la Nivel Național și Internațional</t>
  </si>
  <si>
    <t>ASOCIATIA PENTRU PROMOVAREA AFACERILOR IN ROMANIA - 11249172</t>
  </si>
  <si>
    <t>Proiectul ”NGO MATCHES - Inițiative de Digitalizare și Extindere a Parteneriatelor ONG la Nivel Național și Internațional” are ca obiectiv general consolidarea dialogului social în rândul organizațiilor societății civile active în domeniul pieței muncii, prin implementarea de activități care vizează îmbunătățirea capacității și digitalizarea OSC-urilor, prin sprijinirea acestora de a se implica activ în dialoguri și de a stabili parteneriate la nivel național și european, precum și prin furnizarea de programe de formare pentru membrii acestor organizații.</t>
  </si>
  <si>
    <t>AB,BH,BN,BV,CJ,CV,HR,MM,MS,SB,SJ,SM</t>
  </si>
  <si>
    <t>Centru,Nord-Vest</t>
  </si>
  <si>
    <t>GALosfera - parteneriat european pentru ocupare si formare</t>
  </si>
  <si>
    <t>ASOCIAŢIA PRO UNESCO</t>
  </si>
  <si>
    <t>JOB TRAINER MOTOC S.R.L.-27906198,SADC EXPERT CONSULTING SRL-18361075</t>
  </si>
  <si>
    <t>Obiectivul general al proiectului constă în furnizarea unui pachet integrat pentru partenerii sociali de tip Grupuri de Acțiune Locală în scopul modernizării și îmbunătățirii funcționării dialogului social pentru piața muncii și al creșterii capacității organizațiilor societății civile de implicare în dialog, de a contribui la incluziunea prin ocupare și formare a categoriilor dezavantajate și de a participa, după caz, la furnizarea de măsuri active de ocupare.</t>
  </si>
  <si>
    <t>Servicii pentru organizarea primei reuniuni ordinare din anul 2024 a Comitetului de monitorizare pentru PEO si PoIDS 2021-2027 (PEO)</t>
  </si>
  <si>
    <t>Sprijin logistic pentru funcționarea Organismului Intermediar pentru Programul Educație și Ocupare 2021-2027 (cheltuieli de funcționare)</t>
  </si>
  <si>
    <t>Sprijin acordat OIR PECU BI pentru efectuarea de diverse deplasari si organizarea de diverse evenimente (PEO)</t>
  </si>
  <si>
    <t>Sprijinirea activităților Organismului Intermediar pentru Programul Educație și Ocupare 2021-2027 - Ministerul Educației (cheltuieli salariale)</t>
  </si>
  <si>
    <t>Sprijin acordat OIR VEST pentru efectuarea deplasarilor</t>
  </si>
  <si>
    <t>MINISTERUL EDUCATIEI</t>
  </si>
  <si>
    <t>Obiectivul general al acestui proiect este sprijinul acordat OIRBI de a asigura cheltuielile pentru îndeplinirea atribuțiilor în domeniul managementului și implementării Programului Educație și Ocupare 2021-2027 (PEO) 2021-2027.</t>
  </si>
  <si>
    <t>Obiectivul general al acestui proiect este sprijinul acordat Organismului Intermediar POCU din cadrul Ministerului Educației pentru a asigura cheltuielile de funcționare pentru îndeplinirea atribuțiilor delegate în implementarea Programului Educație și Ocupare (PEO) 2021-2027.</t>
  </si>
  <si>
    <t>Obiectivul general al proiectului consta in imbunatatirea si consolidarea capacitatii OIRBI de a gestiona proiectele finantate prin Programul Educatie si Ocupare 2021-2027 în cadrul prioritatilor delegate, cu respectarea principiilor managementului eficient, transparentei, parteneriatului si în conformitate cu legislatia nationala si comunitara.</t>
  </si>
  <si>
    <t xml:space="preserve">Obiectivul general al proiectului consta in imbunatatirea si consolidarea capacitatii Organismului Intermediar Ministerul Educației de a gestiona proiectele finantate prin *Programul Educatie si Ocupare 2021-2027 în cadrul prioritatilor delegate, cu respectarea principiilor managementului eficient, transparentei, parteneriatului si în conformitate cu legislatia nationala si comunitara.
</t>
  </si>
  <si>
    <t>Obiectivul general al proiectului consta in imbunatatirea si consolidarea capacitatii OIR PECU Regiunea Vest de a gestiona proiectele finantate prin Programului Educatie si Ocupare (PEO) 2021-2027 în cadrul prioritatilor delegate, cu respectarea principiilor managementului eficient, transparentei, parteneriatului si în conformitate cu legislatia nationala si comunitara.</t>
  </si>
  <si>
    <t>AR,CS,HD,TM</t>
  </si>
  <si>
    <t>Data de începere a proiectului</t>
  </si>
  <si>
    <t>1/09.02.2024, 2/22.02.2024</t>
  </si>
  <si>
    <t>PRO DIALOG SOCIAL</t>
  </si>
  <si>
    <t>FEDERAŢIA NAŢIONALĂ A SINDICATELOR DIN ADMINISTRAŢIE</t>
  </si>
  <si>
    <t>SINDICATUL DIN ADMINISTRAŢIE MARAMURES-16938127</t>
  </si>
  <si>
    <t xml:space="preserve">Obiectivul general al proiectului este acela de consolidare a dialogului social si a parteneriatelor pentru ocupare si formare, cu participarea societații civile, in vederea atingerii obiectivului specific ESO4.2 „Modernizarea institutiilor si a serviciilor pietei muncii pentru ca acestea sa evalueze si sa anticipeze necesitatile in materie de competențe, sa asigure o asistența prompta si personalizata si sa sprijine corelarea cererii si a ofertei, tranzitiile si mobilitatea pe piata muncii (FSE+)“, masura 1.b.2. “Consolidarea dialogului social si a parteneriatelor pentru ocupare si formare” din Programul Educatie si Ocupare 2021-2027 prin furnizarea unui pachet complex de masuri de sprijin pentru 8 organizatii sindicale (cate o organizatie din fiecare regiune a Romaniei) si un numar de 42 membrii/specialisti ai partenerilor (sindicatelor). </t>
  </si>
  <si>
    <t xml:space="preserve">Dezvoltarea Capacității Administrative și de Dialog Social a Organizațiilor Sindicale din Sănătate </t>
  </si>
  <si>
    <t>FEDERATIA "SOLIDARITATEA SANITARA" DIN ROMANIA</t>
  </si>
  <si>
    <t>SINDICATUL SOLIDARITATEA SANITARA-13871030</t>
  </si>
  <si>
    <t>Obiectivul general al proiectului il constituie consolidarea, imbunatatirea și modernizarea dialogului social din sanatate, prin creșterea capacitatii de dialog a organizatiilor sindicale implicate in proiect, prin consolidarea autonomiei de organizare și actiune a organizatiilor sindicale, prin evaluarea competentelor existente, identificarea celor necesare și crearea de noi competente relevante pentru activitatea sindicala in special și activitatea profesionala in general, prin creșterea capacitatii de negociere colectiva, prin creșterea capacitatii de a face propuneri adecvate la  contractele colective de munca și la proiectele de lege, bazate pe inovari in domeniul relatiilor de munca, adaptate noilor conditii ale pietii, prin creșterea gradului de digitalizare a activitatii organizatiilor sindicale, prin intermediul modernizarii infrastructurii digitale, prin creșterea capacitatii de analiza a datelor relevante pentru dialogul social și calitatea vietii profesionale.</t>
  </si>
  <si>
    <t>PASS- Parteneri activi social prin servicii integrate pe piata muncii si dialog social consolidat</t>
  </si>
  <si>
    <t>FEDERATIA NATIONALA A SINDICATELOR DIN INDUSTRIE</t>
  </si>
  <si>
    <t>SINDICATUL VALAHIA TÂRGOVIŞTE-4495719,UNIUNEA GENERALA A INDUSTRIASILOR DIN ROMANIA-4018027</t>
  </si>
  <si>
    <t>Obiectivul general al proiectului vizează consolidarea capacitații partenerilor sociali și a parteneriatelor pentru ocupare și formare prin modernizarea organizatiilor și a serviciilor oferite. 
Prin interventiile pe care le promoveaza, proiectul contribuie la realizarea obiectivului intervențiile PEO din cadrul Priorității 1 vizează modernizarea pieței muncii, dobândirea de noi competențe și sprijinirea cererii cu oferta de muncă. Astfel, în cadrul Priorității 1. „Modernizarea instituțiilor pieței muncii“ - Obiectivul specific ESO4.2 „Modernizarea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 (FSE+)“, măsura 1.b.2. Consolidarea dialogului social și a parteneriatelor pentru ocupare și formare, inclusiv cu participarea societății civile.
Efectele pozitive pe termen lu</t>
  </si>
  <si>
    <t>COMPETITIVITATE IN DIALOGUL SOCIAL</t>
  </si>
  <si>
    <t>SINDICATUL METALURGISTUL</t>
  </si>
  <si>
    <t>SINDICATUL LIBER "DONASID" DIN SC "SILCOTUB" S.A. ZALAU PUNCT DE LUCRU CALARASI-14084168</t>
  </si>
  <si>
    <t>Obiectivul general al proiectului este consolidarea dialogului social si a parteneriatelor pentru ocupare și formare, cu participarea societații civile, in vederea atingerii obiectivului specific ESO4.2 „Modernizarea institutiilor si a serviciilor pietei muncii pentru ca acestea sa evalueze si sa anticipeze necesitatile in materie de competențe, sa asigure o asistența prompta si personalizata si sa sprijine corelarea cererii si a ofertei, tranzitiile si mobilitatea pe piata muncii (FSE+)“, Prioritatea 1. „Modernizarea instituțiilor pietei muncii“ din PEO 2021-2027 prin furnizarea unui pachet complex de masuri de sprijin pentru 6 organizatii sindicale si un numar de 42 membrii/specialisti ai partenerilor (sindicatelor).</t>
  </si>
  <si>
    <t>„Sprijinirea parteneriatului
3
social în domeniul justiției Dicasterial –PARCHETUL DE PE LANGA TRIBUNALUL DAMBOVITA.
Realizarea unui pachet integrat de activități dedicat îmbunătățirii și modernizării
dialogului social în domeniul justiției“,</t>
  </si>
  <si>
    <t>SINDICATUL NAŢIONAL AL GREFEI JUDICIARE DICASTERIAL</t>
  </si>
  <si>
    <t>PARCHETUL DE PE LANGA TRIBUNALUL DAMBOVITA-4279758</t>
  </si>
  <si>
    <t>Obiectivele proiectului au fost definite in conformitate cu OS al PEO 2021-2027 si urmeaza intocmai prioritatea 1 Modernizarea institutiilor pietei muncii- modernizarea instit si a serv pietei muncii pentru ca acestea sa evalueze si sa anticipeze necesitatile in materie de competente, sa asigure o asistenta prompta si personalizata si sa sprijine corelarea cererii si a ofertei, tranzitiile si mobilitatea pe piata muncii, fundamentata pe analiza de nevoi, realizata in cadrul activitatii 0. Proiectul are acoperire nationala, fiind implementat atat in reg. dezvoltata, cat si in reg. mai putin dezvoltata; 100% din bugetul cons al proiectului este alocat consolidarii capacit. organizationale si dialogului social. OG al proiectului consta in furnizarea unui pachet integrat de activitati cu profil operational si orientate catre satisfacerea nevoilor S si P, membrilor acestora si implicit grupului tinta vizat.</t>
  </si>
  <si>
    <t>Implica-te in dialogul social pentru ocupare si formare!</t>
  </si>
  <si>
    <t>ASOCIATIA PENTRU DEZVOLTAREA ANTREPRENORIATULUI FEMININ</t>
  </si>
  <si>
    <t>MONDO CONSULTING &amp; TRAINING SRL-4282044</t>
  </si>
  <si>
    <t>Creșterea capacității organizațiilor societății civile din regiunea Bucuresti-Ilfov pentru  consolidarea dialogul social si civic  si a parteneriatelor  pentru ocupare si formare, prin sprijinirea unui numar de 30 entitati din grupul tinta vizand imbunatatirea managementului organizational, digitalizarea activitatilor, aplicarea de masuri active de ocupare, servicii suport, dezvoltarea de parteneriate, coalitii si retele de bune practici, cooperare transnationala,transfer de bune practici si asigurarea de 30 de entitati active cu capacitate consolidata pentru activitati specifice pietei muncii.  Dezvoltarea de competente prin cursuri de formare autorizate, informale si de tip seminarii, ateliere, conferinte, pentru 70 de participanti din structurile organizatiilor societatii civile selectate in  grupul tinta, 70 de participanti care au finalizat formarea cu certificat/au participat la schimb de bune practici/instruiri. 
Implementarea proiectului va conduce la indeplinirea urmatorilor i</t>
  </si>
  <si>
    <t>PROASIG - Promovarea dialogului pentru ocupare si formare in asigurari</t>
  </si>
  <si>
    <t>PIAR-PATRONATUL INDUSTRIEI ASIGURARILOR DIN ROMANIA</t>
  </si>
  <si>
    <t>FEDERATIA SINDICATELOR DIN ASIGURARI SI BANCI-14791975</t>
  </si>
  <si>
    <t>Obiectivul general al proiectului „PROASIG – Promovarea dialogului pentru ocupare si formare in asigurari” este de a imbunatati si moderniza dialogul social la toate nivelurile, prin adoptarea unei abordari strategice orientate catre consolidarea capacitatii administrative a partenerilor sociali, in vederea intaririi rolului lor pe piata muncii si in domeniul formarii profesionale.
Pentru atingerea acestui obiectiv, se va implementa un plan ce presupune furnizarea partenerilor sociali de pachete integrate, specifice domeniului acestora. Acestea vizeaza simplificarea accesului la informatii, efectuarea de studii si analize in cadrul pietei muncii, marirea nivelului de reprezentativitate prin intermediul workshop-urilor si a vizitelor de lucru, asigurarea accesului la programe de formare profesionala specializate in domeniul partenerilor sociali, dezvoltarea capacitatilor organizationale si consolidarea dialogului social.
Proiectul „PROASIG – Promovarea dialogului pentru ocupare si form</t>
  </si>
  <si>
    <t>Consolidarea Organizațiilor Sindicale și Patronale în Ocupare și Formare</t>
  </si>
  <si>
    <t>SANITAS UNIUNEA SINDICALA JUDETEANA</t>
  </si>
  <si>
    <t>UNIUNEA JUDETEANA SANITAS OLT-7281256</t>
  </si>
  <si>
    <t>AA1/18.04.2023</t>
  </si>
  <si>
    <t>Sprijin acordat OIR PECU REGIUNEA SUD – EST pentru finantarea cheltuielilor de deplasare in perioada 2024 – 2029, suportat din PEO</t>
  </si>
  <si>
    <t>Asigurarea cheltuielilor de transport -cazare OIR PECU SVO</t>
  </si>
  <si>
    <t>Sprijin acordat OIR PECU - Regiunea Sud-Muntenia, prin PEO, pentru finantarea cheltuielilor cu deplasarea</t>
  </si>
  <si>
    <t>Obiectivul general al proiectului consta in imbunatatirea si consolidarea capacitatii OIR PECU Regiunea Sud-Vest Oltenia de a gestiona proiectele finantate prin Programul Educație și Ocupare (PEO) 2021-2027 în cadrul prioritatilor delegate, cu respectarea principiilor managementului eficient, transparentei, parteneriatului si în conformitate cu legislatia nationala si comunitara</t>
  </si>
  <si>
    <t>Obiectivul general al proiectului consta in imbunatatirea si consolidarea capacitatii OIR PECU- Regiunea Sud-Muntenia de a gestiona proiectele finantate prin Programul Educatie si Ocupare (PEO) 2021-2027 în cadrul prioritatilor delegate, cu respectarea principiilor managementului eficient, transparentei, parteneriatului si în conformitate cu legislatia nationala si comunitara.</t>
  </si>
  <si>
    <t>P7.Creșterea calității ofertei de educație si formare profesională pentru asigurarea echității sistemului si o mai bună adaptare la dinamica pieței muncii și la provocările inovării și progresului tehnologic</t>
  </si>
  <si>
    <t>ONG-uri pentru piata muncii</t>
  </si>
  <si>
    <t>FUNDATIA WORLD VISION ROMANIA</t>
  </si>
  <si>
    <t>ASCENDO SRL-14177941</t>
  </si>
  <si>
    <t>Obiectivul general al proiectului constă în consolidarea capacitatii partenerilor sociali prin cresterea capacitatii strategice si manageriale, digitale si operationale, de networking, dialog social si advocacy pentru 30 de Organizatii ale Societatii Civile active la nivel local prin 72 de membri/angajati/voluntari, in vederea furnizarii de servicii pe piata muncii prin formare si masuri active de ocupare, si in vederea implicarii active in dezvoltarea si monitorizarea politicilor publice in domeniul ocuparii si formarii profesionale.</t>
  </si>
  <si>
    <t>AB,AG,BC,BH,BN,BT,BV,BZ,CJ,CL,CV,DB,DJ,GJ,GL,GR,HR,IL,IS,M,MS,NT,OT,PH,SB,SJ,SV,VL,VN,VS</t>
  </si>
  <si>
    <t>Centru,Nord-Est,Nord-Vest,Sud-Est,Sud-Muntenia,Sud-Vest Oltenia</t>
  </si>
  <si>
    <t>Centrul de EXcelenta pentru consolidarea capacitatii ONG-urilor in domeniul ocuparii si formarii profesionale</t>
  </si>
  <si>
    <t>ASOCIATIA "EUROFED"</t>
  </si>
  <si>
    <t>ASOCIAŢIA ARION 34398688</t>
  </si>
  <si>
    <t xml:space="preserve">Obiectivul general al proiectului vizeaza infiintarea unui Centru de EXcelenta pentru consolidarea capacitatii ONG-urilor in domeniul ocuparii si formarii profesionale (structura fara personalitate juridica) in cadrul caruia se vor furnizarea de masuri dedicate pentru 75 membrii/specialisti din 32 OSC-uri prin care sunt sustinuti pentru dezvoltarea competentelor, abilitatilor si resurselor pentru a demara si gestiona procese de dezvoltare organizationala si consolidarea dialogului civic in domeniul pietei muncii. </t>
  </si>
  <si>
    <t>ConnectOSC: Digitalizare si dialog civic pentru servicii de ocupare optimizate</t>
  </si>
  <si>
    <t>ASOCIATIA GO-AHEAD</t>
  </si>
  <si>
    <t>CAMERA DE COMERT SI INDUSTRIE BRASOV 4443167</t>
  </si>
  <si>
    <t>Obiectivul general al proiectului este acela de a facilita și consolida dialogul social și parteneriatele pentru ocupare și formare, prin creșterea capacității a 30 de organizații de a furniza măsuri active de ocupare pe piata muncii, de a contribui la incluziunea prin ocupare și formare a categoriilor dezavantajate, de a deveni membri activi ai societatii civile si parte activa a dialogului civic la nivel local si national.</t>
  </si>
  <si>
    <t>FUNDATIA LAM - 11249172</t>
  </si>
  <si>
    <t>Dialog social și parteneriate pentru Ocupare și Formare</t>
  </si>
  <si>
    <t>ASOCIATIA PROFESIONALA NEGUVERNAMENTALA DE ASISTENTA SOCIALA ASSOC</t>
  </si>
  <si>
    <t>FUNDATIA PENTRU DEZVOLTAREA SERVICIILOR SOCIALE - 26292243</t>
  </si>
  <si>
    <t>Obiectivul general al proiectului este consolidarea dialogului social și a parteneriatelor pentru ocupare și formare, cu participarea a 318 membrii (persoane fizice - personal
angajat/voluntar/membru al organelor de conducere/membru al unei comisii de dialog social/civic al asociațiilor/fundațiilor/federațiilor) din 32 societăți civile (asociații și fundații, inclusiv federații care au ca obiective implementarea de măsuri specifice pieței muncii) din Regiunea NV, în vederea creșterii capacității de implicare în dialog, de a
contribui la incluziunea prin ocupare și formare a categoriilor dezavantajate și de a participa la furnizarea de măsuri active de ocupare</t>
  </si>
  <si>
    <t>BH, CJ, SJ, BN, SM, MM</t>
  </si>
  <si>
    <t>Parteneriat pentru ocupare 2.0</t>
  </si>
  <si>
    <t>FUNDAŢIA CIVITAS PENTRU SOCIETATEA CIVILĂ CLUJ</t>
  </si>
  <si>
    <t>FUNDATIA WORLD VISION ROMANIA - 9232411</t>
  </si>
  <si>
    <t>Proiectul vizează creșterea capacității organizațiilor societății civile de a contribui la incluziunea prin ocupare și formare a categoriilor dezavantajate și de a se implica în implementarea măsurilor de ocupare, prin acțiuni de sprijin în vederea întăririi rolului acestora pe piața muncii și implicarea lor în consolidarea dialogului civic</t>
  </si>
  <si>
    <t xml:space="preserve">VS, BT, NT, BC, SV, IS, VL, OT, MH, GJ, DJ, SB, MS, HG, CV, BV, AB, SJ, SM, MM, CJ, BN, BH </t>
  </si>
  <si>
    <t>Nord-Est, Sud-Vest Oltenia, Centru, Nord-Vest</t>
  </si>
  <si>
    <t>PARTENERIAT PENTRU OCUPARE SI FORMARE IN REGIUNILE SUD MUNTENIA SI SUD EST</t>
  </si>
  <si>
    <t>ASOCIATIA DE DEZVOLTARE "EQ"</t>
  </si>
  <si>
    <t>CAMERA DE COMERT INDUSTRIE SI AGRICULTURA - IALOMITA</t>
  </si>
  <si>
    <t>Obiectivul general este cresterea capacitatii a 30 de organizatii, care au in actul constitutiv/statut ca si obiective implementarea de masuri specifice pietei muncii, din Regiunile Sud Muntenia si Sud Est, de a contribui la incluziunea prin ocupare si formare a categoriilor dezavantajate si de a participa la furnizarea de masuri active de ocupare, prin implicarea in activitati integrate dedicate atat organizatiilor cat si angajatilor/membrilor/voluntarilor proveniti din aceste organizatii.</t>
  </si>
  <si>
    <t>VN, TL, GL, CT, BZ, BR, PH, TR, IL, GR, DB, CL, AG</t>
  </si>
  <si>
    <t>Sud-Est, Sud-Muntenia</t>
  </si>
  <si>
    <t>CivicPlus- modernizarea  serviciilor pieței muncii prin îmbunătățirea capacității și digitalizarea OSC și consolidarea dialogului civic</t>
  </si>
  <si>
    <t>”PRO INCLUSIV: servicii OSC de calitate, pentru piata muncii”</t>
  </si>
  <si>
    <t>ASOCIATIA PENTRU ASISTENTA SOCIALA " UNIVERSUL COPIILOR SPECIALI" PITESTI</t>
  </si>
  <si>
    <t>ASOCIATIA DE TINERET PENTRU INVATAMANT SI STIINTA SOLARIS</t>
  </si>
  <si>
    <t>ASOCIAŢIA PROFESIONALĂ NEGUVERNAMENTALĂ DE ASISTENŢĂ SOCIALĂ ASSOC - SUD - CENTRU-35182045</t>
  </si>
  <si>
    <t>ASOCIAŢIA CONSULTANŢILOR ŞI EXPERŢILOR ÎN ECONOMIE SOCIALĂ ROMÂNIA-28211563,GLOBAL COMMERCIUM DEVELOPMENT SRL-21647540</t>
  </si>
  <si>
    <t>AB,AG,BV,CL,CV,DB,DJ,GJ,GR,HR,IL,MH,MS,OT,PH,SB,TR,VL</t>
  </si>
  <si>
    <t>Centru,Sud-Muntenia,Sud-Vest Oltenia</t>
  </si>
  <si>
    <t>AB,AG,BR,BV,BZ,CL,CT,CV,DB,DJ,GJ,GL,GR,HR,IL,MH,MS,OT,PH,SB,TL,TR,VL,VN</t>
  </si>
  <si>
    <t>Centru,Sud-Est,Sud-Muntenia,Sud-Vest Oltenia</t>
  </si>
  <si>
    <t>P4.Antreprenoriat și economie socială</t>
  </si>
  <si>
    <t>Întreprinderile sociale sprijin pentru șomeri</t>
  </si>
  <si>
    <t>CENTRU EUROPEAN PENTRU PROMOVAREA SI INTEGRAREA ROMILOR</t>
  </si>
  <si>
    <t>Obiectivul general al proiectului este „Infiintarea de structuri sustenabile de economie sociala in mediul urban, pentru a asigura integrarea pe piata muncii a
persoanelor din grupurile vulnerabile”.</t>
  </si>
  <si>
    <t>DJ,GJ,MH,OT,VL</t>
  </si>
  <si>
    <t xml:space="preserve">SOCIALIS - SOlutii pentru Cresterea Investitiilor si Activitatilor sociale in Localitatile Romaniei prin finantarea Intreprinderilor Sociale </t>
  </si>
  <si>
    <t>ASOCIAŢIA EXCELSIOR PENTRU EXCELENŢĂ ÎN EDUCAŢIE</t>
  </si>
  <si>
    <t>ASOCIATIA INITIATIVE PENTRU EUROPA-282355562</t>
  </si>
  <si>
    <t>Prin acest proiect ne propunem sa aducem o schimbare semnificativa la nivelul Reg. Sud-Vest Oltenia si Sud-Muntenia, nu doar prin activitatile propuse, dar si prin promovarea si
insuflarea catre participanti a urmatorului motto: ”Educatia si formarea initiala trebuie sa fie completate prin invatarea permanenta, pe tot parcursul vietii.</t>
  </si>
  <si>
    <t>AG,CL,DB,DJ,GJ,GR,IL,MH,OT,PH,TR,VL</t>
  </si>
  <si>
    <t>Sud-Muntenia, Sud-Vest Oltenia</t>
  </si>
  <si>
    <t>PAS in economie sociala in mediul urban</t>
  </si>
  <si>
    <t>CENTRUL DE CALCUL SA</t>
  </si>
  <si>
    <t>Obiectivul general al proiectului il reprezinta incurajarea antreprenoriatului si sprijin oferit pentru infiintarea de intreprinderi sociale in mediul urban</t>
  </si>
  <si>
    <t>BH,BN,CJ,DJ,GJ,MH,MM,OT,SJ,SM,VL</t>
  </si>
  <si>
    <t>Sud-Vest Oltenia, Dord-Vest</t>
  </si>
  <si>
    <t>IMPULS pentru economie sociala in mediul urban</t>
  </si>
  <si>
    <t>Sud Vest Oltenia</t>
  </si>
  <si>
    <t>Parteneriat pentru formare și ocupare</t>
  </si>
  <si>
    <t>ASOCIAŢIA GRUPUL DE ACŢIUNE LOCALĂ NAPOCA POROLISSUM</t>
  </si>
  <si>
    <t>ASOCIATIA GRUPUL DE ACTIUNE LOCALA CRIVATUL DE SUD-EST</t>
  </si>
  <si>
    <t>Imbunătățirea capacității și digitalizarea a 30 organizații ale societății civile prin derularea de activitati de recrutare membri, schimburi de bune practici, creare si implementare unei aplicatii informatice relevante, campanii de promovare a dialogului civic, activitati de consultanta si formare profesionala (pentru 70 membrii ai OSC) pe o perioada de 24 luni/Cresterea relevantei masurilor de formare si ocupare pe piata muncii pentru 30 organizatii ale societatii civile prin dezvoltarea, implementarea si promovarea a 2
parteneriate pentru ocupare și formare (la nivel national si european) pe o perioada de 24 luni/ Consolidarea dialogului civic național prin cresterea participarii a 30 OSC la acesta cu ajutorul masurilor de realizare si implementare a unei platforme de Dialog Digital
Interactiv, precum si de organizare a 2 hackathoane pe o perioada de 24 luni.</t>
  </si>
  <si>
    <t>1/09.02.2024,
2/25.04.2024</t>
  </si>
  <si>
    <t>AA1/27.06.2024</t>
  </si>
  <si>
    <t>AA1/21.06.2024</t>
  </si>
  <si>
    <t>Obiectivul general al proiectului este consolidarea dialogului social și a parteneriatelor pentru ocupare și formare, cu participarea a 92 membri/specialiști ai partenerilor sociali (personal angajat, membri și persoanele numite sau alese în structurile de conducere ale federațiilor sindicale și patronale/ personalul angajat, membri și persoanele numite sau alese și în structurile de conducere ale organizațiilor sindicale de bază și ale organizațiilor patronale/patronate, afiliate la o federație sindicală, respectiv federație patronală/patronat ce implementează operațiunea/ personalul angajat, membri și persoanele numite sau alese in în structurile de conducere ale întreprinderilor membre ale organizatiilor patronale/patronate) din 4 entități - organizații sindicale și patronale din regiunile mai puțin dezvoltate ale României (Nord-Est, Sud-Est, Sud-Muntenia, Sud-Vest Oltenia, Nord-Vest, Vest și Centru) și regiunea dezvoltată București Ilfov.</t>
  </si>
  <si>
    <t>Titlu proiect: Sprijin acordat Organismului Intermediar pentru Programul Educație și Ocupare 2021-2027 - Ministerul Educației pentru deplasările necesare gestionării proiectelor în cadrul implementării instrumentelor structurale (cheltuieli cu diurna, transport și cazare)</t>
  </si>
  <si>
    <t>Sprijin acordat DG PECU pentru asigurarea infrastructurii TIC și a serviciilor conexe - PEO</t>
  </si>
  <si>
    <t>Obiectivul general al proiectului constă în îmbunătățirea și consolidarea capacității OI ME de a gestiona portofoliul de proiecte în baza atribuțiilor delegate, cu respectarea principiilor managementului eficient, transparenței, parteneriatului și în conformitate cu legislația națională și comunitară.</t>
  </si>
  <si>
    <t>Obiectivele generale al proiectelor de AT PEO și AT PoIDS se încadrează în  cadrul Priorității 10 - Asistență Tehnică PEO, respectiv Priorității: P11 „Asistență tehnică“ PoIDS este asociat obiectivelor și acțiunilor desfășurate pentru îmbunătățirea si consolidarea capacitații DG PECU, în calitate de  AMPEO și AMPoIDS, de a implementa în mod eficient și eficace Programul Educație și Ocupare (PEO), respectiv Programul Incluziune și Demnitate Socială (PoIDS), în perioada de programare 2021-2027, cu respectarea principiilor unui management eficient și performant în conformitate cu legislația națională și comunitară. 
Obiectivul general al proiectului propus constă în modernizarea infrastructurii tehnologice și îmbunătățirea performanței operaționale a Direcției Generale Programe Europene Capital Uman prin asigurarea echipamentelor noi și a serviciilor de mentenanță și a celor conexe. Acest demers este orientat spre asigurarea unei eficiențe crescute, securității sporite și reducerea costur</t>
  </si>
  <si>
    <t>AB,B,BR,CJ,CL,DJ,NT,TM</t>
  </si>
  <si>
    <t>AIR4Social</t>
  </si>
  <si>
    <t>ASOCIATIA INCEPTUS ROMANIA</t>
  </si>
  <si>
    <t>Scopul
proiectului vizează creșterea gradului de ocupare prin sporirea investițiilor în dezvoltarea antreprenoriatului social, în special în domenii cu valoare adăugată ridicată și are în
vedere: stimularea economiei sociale și antreprenoriatului social care să asigure locuri de muncă pentru persoane vulnerabile și persoanelor aparținând grupurilor dezavantajate
dezvoltarea de scheme de sprijin și finanțare pentru persoanele din mediul urban care doresc să devină antreprenori în domeniul economiei sociale</t>
  </si>
  <si>
    <t>AB, CJ</t>
  </si>
  <si>
    <t>Centru, Nord-Vest</t>
  </si>
  <si>
    <t>SES Urban - Oameni pentru Oameni</t>
  </si>
  <si>
    <t>SIAB DEVELOPMENT SRL</t>
  </si>
  <si>
    <t>SCOALA ROMANA DE AFACERI A CAMERELOR DE COMERT SI INDUSTRIE FILIALA ALBA IULIA - 7076723</t>
  </si>
  <si>
    <t>Obiectivul general al proiectului este imbunatatirea accesului la piata muncii si realizarea unor masuri de activare pentru persoanele aflate in cautarea unui loc de munca, prin promovarea desfasurarii de activitati independente si a economiei sociale, respectiv prin sprijinirea infiintarii si dezvoltarii a 35 intreprinderi de economie sociala. Obiectivul general al proiectului va fi indeplinit avand la baza activitatile proiectului care urmaresc punctual si eficient: identificarea persoanelor care doresc sa infiinteze structuri de economie sociala, dobandirea de catre acestea a cunostintelor si abilitatilor necesare pentru a avea competente in domeniul antreprenoriatului social, sprijinirea lor prin servicii personalizate de consiliere in domeniul antreprenoriatului social si al antreprenoriatului in general, oferirea de sprijin financiar nerambursabil in valoare 60.401,56 de euro, echivalent in lei, pentru dezvoltarea structurilor sociale si monitorizarea implementarii planurilor de afaceri.</t>
  </si>
  <si>
    <t>CRED - Cresterea Responsabilitatii Economiei sociale Durabile</t>
  </si>
  <si>
    <t>ACQUISITION CAREER MANAGEMENT SRL</t>
  </si>
  <si>
    <t>ASOCIATIA "CONSENSUAL" - 15102424; CAMERA DE COMERT SI INDUSTRIE BOTOȘANI - 609667</t>
  </si>
  <si>
    <t xml:space="preserve">Obiectivul general al proiectului consta in imbunatatirea accesului la piata muncii si masuri de activare pt minim 135 de persoane care doresc sa infiinteze intreprinderi sociale in mediul urban: persoane aflate in cautarea unui loc de munca, tineri cu varsta de peste 30 ani, someri, someri de lunga durata, persoane din grupuri dezavantajate pe piata
muncii, persoane inactive, prin promovarea desfasurarii de activitati independente si a economiei sociale, respectiv infiintarea a minim 21 de structuri sustenabile de economie sociala in mediul urban din regiunile Nord-Vest, Nord-Est, Vest, Centru, Sud-Muntenia, Sud-Vest Oltenia si Sud-Est, pt a asigura integrarea pe piata muncii a persoanelor din
grupurile vulnerabile. </t>
  </si>
  <si>
    <t>Sud-Est, Sud-Vest Oltenia, Vest, Sud-Muntenia, Nord-Vest, Nord-Est, Centru</t>
  </si>
  <si>
    <t>StartActiv in economia sociala in mediul urban din Regiunea Centru</t>
  </si>
  <si>
    <t>RomActiv Business Consulting SRL</t>
  </si>
  <si>
    <t>Obiectivul general al proiectului consta in implementarea pe o perioada de 30 de luni a unui program integrat de masuri concrete de stimulare a potentialului antreprenorial social - informare, formare profesionala specifica, consiliere, asistenta si alte servicii suport pentru promovarea - in scopul infiintarii si functionarii  autosustenabile a 21 entitati de economie sociala in mediul urban, contribuind astfel la dezvoltarea domeniului economiei sociale si crearea de noi locuri de munca in regiunea Centru. Prin toate aceste masuri, proiectul va genera un efect pozitiv pe termen lung intrucat stimularea potentialului antreprenorial social a minim 132 persoane pentru demararea de afaceri in domeniul economiei sociale in zona urbana din Regiunea Centru si infiintarea si dezvoltarea celor minim 21 de intreprinderi sociale va determina cresterea veniturilor locale si
regionale, cresterea nivelului de ocupare prin crearea de noi locuri de munca (minim 136), integrarea pe piata fortei de munca a persoanelor din grupurile vulnerabile si dezvoltarea serviciilor locale in vederea reducerii disparitatilor teritoriale si combaterii saraciei in regiunea de dezvoltare Centru.</t>
  </si>
  <si>
    <t>SB, MS, HG, CV, BV, AB</t>
  </si>
  <si>
    <t>StartActiv in economia sociala in mediul urban din Regiunea Nord Vest</t>
  </si>
  <si>
    <t>Obiectivul general al proiectului consta in implementarea pe o perioada de 30 de luni a unui program integrat de masuri concrete de stimulare a potentialului antreprenorial social - informare, formare profesionala specifica, consiliere, asistenta si alte servicii suport pentru promovarea - in scopul infiintarii si functionarii autosustenabile a 21 entitati de economie sociala in mediul urban, contribuind astfel la dezvoltarea domeniului economiei sociale si crearea de noi locuri de munca in regiunea Nord Vest.</t>
  </si>
  <si>
    <t>SM, MM, SJ, CJ, BN, BH</t>
  </si>
  <si>
    <t>Ocupare si economie sociala in mediul urban din Regiunea Nord-Vest</t>
  </si>
  <si>
    <t>CAMERA DE COMERT SI INDUSTRIE CLUJ-NAPOCA</t>
  </si>
  <si>
    <t>Obiectivul general al proiectului este imbunatatirea accesului pe piata muncii si adoptarea masurilor de activare pentru persoanele aflate in cautarea unui loc de munca, tineri 30-35 ani, someri, someri de lunga durata, persoane din grupuri dezavantajate pe piata muncii, persoane inactive, prin dezvoltarea antreprenoriatului social si a economiei sociale in mediul urban, prin infiintarea de intreprinderi sociale si crearea de noi locuri de munca in mediul urban din Regiunea Nord Vest, respectiv dezvoltarea comunitatilor locale si combaterea saraciei, prin dezvoltarea competentelor antreprenoriale, promovarea antreprenoriatului social ca mijloc de dezvoltare durabila locala, sprijinirea initiativelor antreprenoriale (ca forma de ocupare pe cont propriu si de creare de noi locuri de munca) si cresterea sustenabila a ocuparii prin infiintarea afacerilor sociale si consolidarea capacitatii intreprinderilor sociale de a functiona intr-o maniera auto-sustenabila.</t>
  </si>
  <si>
    <t>SJ, SM, MM, BN, CJ, BH</t>
  </si>
  <si>
    <t>B,BV,BZ,CJ,IS,OT,TM,TR</t>
  </si>
  <si>
    <t>ESO4.1_Îmbunătățirea accesului la piața muncii și măsuri de activare pentru toate persoanele aflate în căutarea unui loc de muncă, în special pentru tineri, îndeosebi prin implementarea Garanței pentru tineret, pentru șomerii de lungă durată și grupurile defavorizate de pe piața muncii și pentru persoanele inactive, precum și prin promovarea desfășurării de activități independente și a economiei sociale</t>
  </si>
  <si>
    <t>Facilitarea investițiilor în comunitate și creșterea impactului social, prin măsuri de sprijin pentru viitori antreprenori - IMMUrban!</t>
  </si>
  <si>
    <t>ASOCIAŢIA "PATRONATUL JUDEŢEAN AL FEMEILOR DE AFACERI DIN ÎNTREPRINDERILE MICI ŞI MIJLOCII SUCEAVA"</t>
  </si>
  <si>
    <t>AVISSO CONSULTING SERVICES SRL-27439521</t>
  </si>
  <si>
    <t>Obiectivul general al proiectului este de crestere a gradului de  participare a a cel putin 140 de persoane din diferite categorii sociale, care doresc sa infiinteze structuri de economie sociala in mediul urban si sprijinul acordat acestora pentru infiintarea, implementarea si monitorizarea a 21 de intreprinderi sociale, prin crearea a minim 136 de noi locuri de munca.</t>
  </si>
  <si>
    <t>AB,AG,AR,BC,BR,BT,BV,BZ,CL,CS,CT,CV,DB,DJ,GJ,GL,GR,HD,HR,IL,IS,MH,MS,NT,OT,PH,SB,SV,TL,TM,TR,VL,VN,VS</t>
  </si>
  <si>
    <t>Centru,Nord-Est,Sud-Est,Sud-Muntenia,Sud-Vest Oltenia,Vest</t>
  </si>
  <si>
    <t>ESCU-Economia Socială in Comunități Urbane</t>
  </si>
  <si>
    <t>DAD EXPERTISE S.R.L.</t>
  </si>
  <si>
    <t>SC ÎNCORONĂRII CONS SRL-23726526</t>
  </si>
  <si>
    <t>Dezvoltarea sectorului economiei sociale si a bunastarii comunitare prin sprijinirea infiintarii a 28 de intreprinderi sociale si cresterea abilitatii persoanelor de a materializa idei de afaceri sociale inovative prin dezvoltarea competentelor antreprenoriale si manageriale pentru 132 de persoane care doresc sa infiinteze intreprinderi sociale in mediul urban.
Prezentul proiect contribuie la atingerea obiectivului general al PEO “dezvoltarea resurselor umane”, datorita activitatilor ce vizeaza dezvoltarea competentelor antreprenoriale coroborate cu cele specifice managementului inovarii pentru un grup tinta de minimum 132 de e tineri cu varsta de peste 30 ani pana la 35 ani, someri, someri de lunga durata, persoane din grupuri dezavantajate pe piata muncii, persoane inactive care si intentioneaza sa infiinteze o afacere sociala in mediul urban in una din Regiunile mai putin dezvoltate din Romania respectiv Regiunea Centru.</t>
  </si>
  <si>
    <t>AB,BV,CV,HR,MS,SB</t>
  </si>
  <si>
    <t>"PRO-AS" - Anteprenoriat Social urban</t>
  </si>
  <si>
    <t>ASOCIAŢIA ,, ASURA''</t>
  </si>
  <si>
    <t>S.C. RIDAL SYSTEM S.R.L-32302570</t>
  </si>
  <si>
    <t>Proiectul „"PRO-AS" - Anteprenoriat Social urban ” are ca obiectiv principal infiintarea si dezvoltarea sustenabila a minim 21 structuri de economie sociala in mediul urban din regiunile mai putin dezvoltate Sud-Muntenia, Sud-Est si Vest, structuri prin care vor fi create minim 136 noi locuri de munca pentru a asigura integrarea pe piata muncii a persoanelor apartinand grupurilor vulnerabile cu domiciliul in regiunile de dezvoltare vizate.  Scopul proiectului este stimularea economiei sociale si antreprenoriatului social care sa asigure locuri de munca pentru persoane vulnerabile si nu numai.
Proiectul se adreseaza unui numar de minim 134 persoane cu domiciliul in regiunile de implementare (din care min 50% femei si minim 20 pers /regiune), care doresc sa infiinteze intreprinderi sociale in mediul urban: persoane aflate in cautarea unui loc de munca, tineri cu varsta de peste 30 ani, someri, someri de lunga durata, persoane din grupuri dezavantajate pe piata muncii, persoane inactive.</t>
  </si>
  <si>
    <t>AG,AR,BR,BZ,CL,CS,CT,DB,GL,GR,HD,IL,PH,TL,TM,TR,VN</t>
  </si>
  <si>
    <t>Sud-Est,Sud-Muntenia,Vest</t>
  </si>
  <si>
    <t>UrbanImpact - Intreprinderi sociale sustenabile pentru comunitatile urbane din Regiunea Centru</t>
  </si>
  <si>
    <t>ASOCIAŢIA ARION</t>
  </si>
  <si>
    <t>ASOCIAȚIA DE CARITATE HILFE 2005, - 17944321;
ASOCIAȚIA PENTRU DEZVOLTAREA ECONOMIEI SOCIALE FORTUNATIS-30089302</t>
  </si>
  <si>
    <t>Obiectivul general al proiectului este infiintarea a 23 de structuri sustenabile de economie sociala in mediul urban si crearea a min. 138 de noi locuri de munca pentru a asigura integrarea pe piata muncii a persoanelor vulnerabile si dezvoltarea antreprenoriatului si economiei sociale din Regiunea Centru. 
Prin acest proiect ne propunem sa sustinem dezvoltarea economiei sociale si a comunitatilor locale urbane, din Regiunea Centru, pentru a facilita accesul la servicii sociale, educationale, de sanatate, culturale, in domeniul protectiei mediului, prin:
•	formarea profesionala a min. 140 de persoane vulnerabile care doresc sa infiinteze intreprinderi sociale in mediul urban;
•	infiintarea, finantarea si monitorizarea a 23 de intreprinderi sociale in mediul urban, cu min. 138 noi locuri de munca create pentru persoane vulnerabile.</t>
  </si>
  <si>
    <t>S.E.S.-STRATEGIE-EDUCATIE-SUCCES</t>
  </si>
  <si>
    <t>ASOCIATIA "TINERII MANAGERI"</t>
  </si>
  <si>
    <t>SC YMAC SABY COMPANY SRL-31252148:
SC FORMPROF SERVICII SRL- 24078945</t>
  </si>
  <si>
    <t>Obiectivul general al PR reprezinta dezvoltarea comunitatilor locale urbane prin infiintarea a 21 intreprinderi sociale si a 147 de noi locuri de munca in zonele urbane din Regiunea mai putin dezvoltata Centru printr-un program de masuri integrate de dezvoltare a competentelor antreprenoriale pentru - 154 de persoane,mentorat,asistenta pentru dezvoltarea unui plan de afaceri,promovare si sprijin financiar.Prin acest proiect ne propunem sa sustinem dezvoltarea economiei sociale si a comunitatilor locale urbane pentru a facilita accesul la servicii sociale,educationale,de sanatate,culturale,in domeniul protectiei mediului pentru comunitatile locale urbane din regiunea mai putin dezvoltata Centru,prin crearea de întreprinderi sociale.</t>
  </si>
  <si>
    <t>AB,BV,CV,DJ,GJ,HR,MH,MS,OT,SB,VL</t>
  </si>
  <si>
    <t>Centru,Sud-Vest Oltenia</t>
  </si>
  <si>
    <t>COMPETITIVE ACTIVATOR - Crearea Oportunităților de Muncă prin Perspectiva Egalității de șanse și Tratament Implementând Tehnici Incluzive și Viabile Economiei sociale</t>
  </si>
  <si>
    <t>EASTERN MARKETING INSIGHTS S.R.L.</t>
  </si>
  <si>
    <t xml:space="preserve"> -</t>
  </si>
  <si>
    <t xml:space="preserve">Stimularea dezvoltării capitalului uman din domeniul economiei sociale din zona urbană a Regiunii Nord-Est prin furnizarea programelor de educație antreprenorială specializată, încurajarea activităților antreprenoriale specifice cu accent pe domeniile competitive regionale și facilitarea integrării pe piața muncii a persoanelor care se confruntă cu dificultăți în identificare unui loc de muncă. Astfel, obiectivul proiectului urmărește să se alinieze cu obiectivele și țintele propuse ale Programului Educație și Ocupare. Acest lucru se realizează prin organizarea unui program de formare în domeniul economiei sociale și a unui program de instruire non-formală privind analiza mediului antreprenorial în contextul unei Europe Verzi, în corespondență cu Obiectivul major (i) al Programului, care vizează optimizarea sistemelor de educație și formare pentru a se potrivi cerințelor pieței muncii și promovarea accesului egal la educație și învățarea pe tot parcursul vieții. </t>
  </si>
  <si>
    <t>BT,IS,NT,SV,VS</t>
  </si>
  <si>
    <t>REAL START-UP - Relevarea Educației Antreprenoriale Locale prin Start-Up-uri sustenabile</t>
  </si>
  <si>
    <t xml:space="preserve">Obiectivul general: Dezvoltarea capitalului uman orientat spre domeniul economiei sociale din Regiunea Nord-Est în mediul urban prin programe de educație antreprenorială specifică, oferirea de suport pentru activitățile antreprenoriale specific și prin facilitarea accesului pe piața muncii din România a persoanelor din grupurile vulnerabile pe piața muncii. Obiectivul proiectului este complementar obiectivelor și țintelor propuse ale Programului Educație și Ocupare având în vedere că Programul face referire la sprijinirea incluziunii sociale a persoanelor aparținând grupurilor vulnerabile: persoane aflate în căutarea unui loc de muncă, șomeri, șomeri de lungă durată, persoane din grupuri dezavantajate pe piața muncii, persoane inactive. </t>
  </si>
  <si>
    <t>BC,BT,IS,NT,SV,VS</t>
  </si>
  <si>
    <t xml:space="preserve">Sustinem Antreprenoriatul Social </t>
  </si>
  <si>
    <t>ASOCIAŢIA PENTRU INTEGRARE ŞI DEZVOLTARE COMUNITARĂ - INDECO</t>
  </si>
  <si>
    <t>Obiectivul general al proiectului consta in imbunatatirea accesului la piata muncii si masuri de activare pentru minim 135 de persoane care doresc sa infiinteze intreprinderi sociale in mediul urban (persoane aflate in cautarea unui loc de munca, tineri cu varsta de peste 30 ani, someri, someri de lunga durata, persoane din grupuri dezavantajate pe piata muncii, persoane inactive), prin promovarea desfasurarii de activitati independente si a economiei sociale, respectiv infiintarea a minim 23 de structuri sustenabile de economie sociala in mediul urban din regiunea Nord-Vest pentru a asigura integrarea pe piata muncii a persoanelor din grupurile vulnerabile.</t>
  </si>
  <si>
    <t>BH,BN,CJ,MM,SJ,SM</t>
  </si>
  <si>
    <t>Antreprenoriat Social Urban</t>
  </si>
  <si>
    <t>Agentia Judeteana pentru Ocuparea Fortei de Munca Iasi, 11390065,</t>
  </si>
  <si>
    <t>Obiectivul general al proiectului consta in imbunatatirea accesului la piata muncii si masuri de activare pentru minim 135 de persoane care doresc sa infiinteze intreprinderi sociale in mediul urban: persoane aflate in cautarea unui loc de munca, tineri cu varsta de peste 30 ani, someri, someri de lunga durata, persoane din grupuri dezavantajate pe piata muncii, persoane inactive, prin promovarea desfasurarii de activitati independente si a economiei sociale, respectiv infiintarea a minim 22 de structuri sustenabile de economie sociala in mediul urban din regiunea Nord-Est pentru a asigura integrarea pe piata muncii a persoanelor din grupurile vulnerabile.</t>
  </si>
  <si>
    <t xml:space="preserve">Șanse egale pentru antreprenoriat social </t>
  </si>
  <si>
    <t xml:space="preserve">  -</t>
  </si>
  <si>
    <t>Obiectivul general al proiectului consta in imbunatatirea accesului la piata muncii si masuri de activare pentru minim 135 de persoane care doresc sa infiinteze intreprinderi sociale in mediul urban (persoane aflate in cautarea unui loc de munca, tineri cu varsta de peste 30 ani, someri, someri de lunga durata, persoane din grupuri dezavantajate pe piata muncii, persoane inactive), prin promovarea desfasurarii de activitati independente si a economiei sociale, respectiv infiintarea a minim 23 de structuri sustenabile de economie sociala in mediul urban din regiunile Nord-Est, Sud-Est si Nord-Vest,  pentru a asigura integrarea pe piata muncii a persoanelor din grupurile vulnerabile.</t>
  </si>
  <si>
    <t>BC,BH,BN,BR,BT,BZ,CJ,CT,GL,IS,MM,NT,SJ,SM,SV,TL,VN,VS</t>
  </si>
  <si>
    <t>Nord-Est,Nord-Vest,Sud-Est</t>
  </si>
  <si>
    <t>Antreprenoriat social urban pentru zona de Est - AntRES 3.0</t>
  </si>
  <si>
    <t>UNIVERSITATEA "DUNAREA DE JOS"</t>
  </si>
  <si>
    <t xml:space="preserve">OG: Obiectivul general al proiectului consta in sprijinirea dezvoltarii antreprenoriatului social urban in Regiunile Sud-Est si Nord-Est, prin infiintarea, dezvoltarea, sustinerea si
monitorizarea a 28 de intreprinderi sociale (inclusiv intreprinderi sociale de insertie) urbane, care vor contribui la crearea de noi locuri de munca, in special pentru persoanele
defavorizate din categoriile de grupuri tinta eligibile, precum si la dezvoltarea economiei sociale locale si regionale. </t>
  </si>
  <si>
    <t>BC,BR,BT,BZ,CT,GL,IS,NT,SV,TL,VN,VS</t>
  </si>
  <si>
    <t>Nord-Est,Sud-Est</t>
  </si>
  <si>
    <t>Angajatii au Multiple Oportunitati prin Formare Moderna</t>
  </si>
  <si>
    <t>IPROEX ENERGY MANAGEMENT SRL</t>
  </si>
  <si>
    <t>AGENTIA MUNICIPALA PENTRU OCUPAREA FORTEI DE MUNCA</t>
  </si>
  <si>
    <t>Dezv comp si abilitatilor profesionale prin participarea a 616 persoane,angajati,cu varsta cuprinsa intre 18 si 65 ani,cu nivel ridicat de formare (ISCED&gt;2),la programe de formare
profesionala continua,ca oportunitate pt cresterea competivitatii si imbunatatirea statutului pe piata muncii din Reg BUCURESTI - ILFOV.</t>
  </si>
  <si>
    <t>B,IF</t>
  </si>
  <si>
    <t>Excelență prin Educație - Formare profesională adaptată la evoluțiile tehnologice și ale pieței muncii in regiunea București-Ilfov</t>
  </si>
  <si>
    <t>ECO RURAL CONSULTING S.R.L.</t>
  </si>
  <si>
    <t>OBIECTIVUL GENERAL este ridicarea nivelului de calificare a unui număr de 601 angajaţi (280 stivuitoristi, 65 de angajati pentru competente informatice 224 de angajati pentru lucrator in comert si 32 de persoane management de proiect) din regiune Bucuresti Ilfov prin derularea unui program integrat de formare profesionala in urmatoarele domenii: stivuitorist, lucrator in comert, manager de proiect si competente informatice.</t>
  </si>
  <si>
    <t>Calificare si specializare pentru locuri de munca sustenabile in HORECA BI</t>
  </si>
  <si>
    <t>ASOCIATIA "CASA TRANSILVANIA"</t>
  </si>
  <si>
    <t>ASOCIATIA MEDICILOR REZIDENTI</t>
  </si>
  <si>
    <t>Obiectivul general al proiectului este lmbunatatirea nivelului de competente profesionale si socio-personale pentru 601 persoane din Regiunea Bucuresti Ilfov in scopul cresterii capacitatii acestora de adaptare la tehnologiile emergente. Obiectivul General contribuie la indeplinirea Obiectivul specific ESO4.7. „Promovarea invatarii pe tot parcursul vietii,
in special a oportunitatilor flexibile de actualizare a competentelor si de recalificare pentru toti, tinand seama de competentele antreprenoriale si digitale, printr-o mai buna anticipare a schimbarii si a cerintelor de noi competente bazate pe nevoile pietei muncii, precum si prin facilitarea tranzitiilor profesionale si promovarea mobilitatii profesionale (FSE+)“ prin: • 601 – angajati recrutati, informatim consiliati, si care vor participa la programele de formare planificate in cadrul proiectului (EEC001). • 481 – (peste 80% din EEC001) angajati care au obtinut un certificat in urma derularii procesului de formare(5SR01). • 160 – (peste 33% din 5SR01) angajati care au obtinut un certificat
de calificare in urma derularii procesului de formare (EECR03). • Transversal, maxim 10% din participanti care ocupa pozitii de management vor participa la activitatile proiectului (inclusiv formare).</t>
  </si>
  <si>
    <t>CT, TL, BR, BZ, GL, VR, OT, DJ, MH, VL, GJ,CS, HD, TM, AR, TR, GR, CL, IL, DB, PH, AG, CJ, BN, BH, SJ, MM, SM, VS, BC, IS, NT, SV, BT, CV, HG, BV, MS, SB, AB</t>
  </si>
  <si>
    <t>ONEST - O Noua sansa pentru o Economie Sociala susTenabila</t>
  </si>
  <si>
    <t>ASOCIATIA "CONSENSUAL" - 15102424; CLEMON SRL - 20768128</t>
  </si>
  <si>
    <t>Obiectivul general al proiectului consta in imbunatatirea accesului la piata muncii si masuri de activare pt minim 135 de persoane care doresc sa infiinteze intreprinderi sociale in mediul urban: persoane aflate in cautarea unui loc de munca, tineri cu varsta de peste 30 ani, someri, someri de lunga durata, persoane din grupuri dezavantajate pe piata muncii, persoane inactive, prin promovarea desfasurarii de activitati independente si a economiei sociale, respectiv infiintarea a minim 21 de structuri sustenabile de economie sociala in mediul urban din regiunile Nord-Vest, Nord-Est, Vest, Centru, Sud-Muntenia, Sud-Vest Oltenia si Sud-Est, pt a asigura integrarea pe piata muncii a persoanelor din grupurile vulnerabile.</t>
  </si>
  <si>
    <t>CT, TL, BR, BZ, GL, VR, OT, DJ, MH, VL, GJ, CS, HD, TM, AR, TR, GR, CL, IL, DB, PH, AG, CJ, BN, BH, SJ, MM, SM, VS, BC, IS, NT, SV, BT, CV, HG, BV, MS, SB, AB</t>
  </si>
  <si>
    <t>Antreprenoriat social urban sustenabil in Regiunea Nord Vest</t>
  </si>
  <si>
    <t>Obiectivul general al proiectului este imbunatatirea accesului pe piata muncii si adoptarea masurilor de activare pentru persoanele aflate in cautarea unui loc de munca, tineri 30-35 ani, someri, someri de lunga durata, persoane din grupuri dezavantajate pe piata muncii, persoane inactive, prin dezvoltarea antreprenoriatului social si a economiei sociale in mediul urban, prin infiintarea de intreprinderi sociale si crearea de noi locuri de munca in mediul urban din Regiunea Nord Vest, respectiv dezvoltarea comunitatilor
locale si combaterea saraciei, prin dezvoltarea competentelor antreprenoriale, promovarea antreprenoriatului social ca mijloc de dezvoltare durabila locala, sprijinirea initiativelor antreprenoriale (ca forma de ocupare pe cont propriu si de creare de noi locuri de munca) si cresterea sustenabila a ocuparii prin infiintarea afacerilor sociale si consolidarea capacitatii intreprinderilor sociale de a functiona intr-o maniera auto-sustenabila.</t>
  </si>
  <si>
    <t>SJ, SM, MM, CJ, BN, BH</t>
  </si>
  <si>
    <t>SIS - START INTREPRINDERE SOCIALA IN MEDIUL URBAN</t>
  </si>
  <si>
    <t>ASOCIATIA PATRONILOR ŞI MESERIAŞILOR DIN JUDETUL CLUJ</t>
  </si>
  <si>
    <t>T SMART SERVICII SRL - 16189799</t>
  </si>
  <si>
    <t>OG. Sprijinirea antreprenoriatului social urban si facilitarea accesului la ocuparea fortei de munca prin infiintarea de 21 structuri sustenabile de economie sociala in mediul urban, in reg NV si C pentru a asigura integrarea pe piata muncii a cel putin 136 persoane din grupurile vulnerabile.</t>
  </si>
  <si>
    <t>BH, BN, BV, CJ, CV, HG, MM, MS, SM, SJ, SB, AB</t>
  </si>
  <si>
    <t>Nord-Vest, Centru</t>
  </si>
  <si>
    <t>ACCES - ACtivarea Comunitatilor din mediul urban prin dezvoltarea Economiei Sociale</t>
  </si>
  <si>
    <t>ASOCIATIA EUROPAS - 30057084, Asociatia AEDU - 25744600</t>
  </si>
  <si>
    <t>BR, CT, TL, BZ, GL, VN, OT, DJ, MH, VL, GJ, CS, HD, TM, AR, TR, GR, CL, IL, DB, PH, AG, CJ, BN, BH, SJ, MM, SM, VS, BC, IS, NT, SV, BT, CV, HG, BV, MS, SB, AB</t>
  </si>
  <si>
    <t>Antreprenoriat social urban in Tara Barsei</t>
  </si>
  <si>
    <t>ASOCIATIA INSTITUTUL EDUCATIONAL PENTRU POLITICI SOCIALE MARGARETA</t>
  </si>
  <si>
    <t>FUNDATIA EUROPEANA PENTRU CONSULTANTA,IMPLEMENTARE SI DEZVOLTARE -FECID - 23906047, MUNICIPIUL CODLEA - 4777108, MONDO CONSULTANŢĂ S.R.L. - 15748256</t>
  </si>
  <si>
    <t>Obiectivul general al proiectului consta in sprijinirea dezvoltarii antreprenoriatului social urban in Regiunea Centru, prin infiintarea, dezvoltarea, sustinerea si monitorizarea a 34 de întreprinderi sociale (inclusiv intreprinderi sociale de insertie) urbane, care vor contribui la crearea de noi locuri de muncă, în special pentru persoanele defavorizate din categoriile de grupuri tinta eligibile, precum şi la dezvoltarea economiei sociale locale si regionale.</t>
  </si>
  <si>
    <t>HG, SB, MS, CV, AB, BV</t>
  </si>
  <si>
    <t>PIVOT – Schimbarea directiilor traditionale de pe piata muncii prin place branding</t>
  </si>
  <si>
    <t>ASOCIATIA RO ADMINISTRATIA</t>
  </si>
  <si>
    <t>ECO RURAL CONSULTING S.R.L.-30504972,PARTNERS CONSULTING SRL-12758840</t>
  </si>
  <si>
    <t>Obiectivul general al proiectului consta in modernizarea serviciilor pietei muncii, prin cresterea capacitatii a 30 de Organizatii ale Societatii Civile (OSC) de participare la dialog civic, prin crearea de parteneriate pentru ocupare si formare, pentru schimbarea directiilor traditionale de pe piata muncii prin place branding.</t>
  </si>
  <si>
    <t>LIDERURB - Lideri în Dezvoltare și Regenerare Urbană prin economie sociala</t>
  </si>
  <si>
    <t>ASOCIATIA EUROPEANA PENTRU O VIATA MAI BUNA</t>
  </si>
  <si>
    <t>FUNDATIA CENTRUL DE RESURSE PENTRU EDUCATIE SI FORMARE PROFESIONALA-18906849</t>
  </si>
  <si>
    <t xml:space="preserve">Obiectivul general al proiectului consta in stimularea economiei sociale si antreprenoriatului social, prin cresterea competentelor in domeniul antreprenoriatului pentru 131 pers care doresc sa infiinteze intreprinderi sociale in mediul urban,respectiv persoane aflate in cautarea unui loc de munca, tineri cu varsta de peste 30 ani, someri, persoane din grupurile dezavantajate pe piata muncii, persoane inactive, prin selectarea si finantarea a 34 de planuri de afaceri in vederea infiintarii de intreprinderi sociale in mediul urban, care vor genera 136 noi locuri de munca. </t>
  </si>
  <si>
    <t>AG,BC,BH,BN,BR,BT,BZ,CJ,CL,CT,DB,GL,GR,IL,IS,MM,NT,PH,SJ,SM,SV,TL,TR,VN,VS</t>
  </si>
  <si>
    <t>Nord-Est,Nord-Vest,Sud-Est,Sud-Muntenia</t>
  </si>
  <si>
    <t>IMPACT - Implică-te în comunitatea ta prin antreprenoriat social</t>
  </si>
  <si>
    <t>CAMERA DE COMERT SI INDUSTRIE A ROMANIEI</t>
  </si>
  <si>
    <t>CAMERA DE COMERT INDUSTRIE SI AGRICULTURA - IALOMITA-4428558</t>
  </si>
  <si>
    <t>Obiectivul general al proiectului îl constituie încurajarea spiritului antreprenorial şi generarea unui număr de min. 28 de afaceri sociale în mediul urban din regiunea Sud Muntenia, prin măsuri de promovare a culturii antreprenoriale, prin sesiuni de formare specifică și prin acordarea de subvenții persoanelor care doresc să-și înființeze o întreprindere socială.</t>
  </si>
  <si>
    <t>AG,CL,DB,GR,IL,PH,TR</t>
  </si>
  <si>
    <t>ACT - Acționează pentru Comunitatea Ta</t>
  </si>
  <si>
    <t>OTP CONSULTING ROMANIA SRL-22367769</t>
  </si>
  <si>
    <t xml:space="preserve">Obiectivul general al proiectului îl constituie încurajarea spiritului antreprenorial şi generarea unui număr de min. 24 de afaceri sociale în mediul urban din regiunile Nord-Est, Sud-Est, Sud Muntenia și Centru, prin măsuri de promovare a culturii antreprenoriale, prin sesiuni de formare specifică și prin acordarea de subvenții, persoanelor care doresc să-și înființeze o întreprindere socială. </t>
  </si>
  <si>
    <t>AB,AG,BC,BR,BT,BV,BZ,CL,CT,CV,DB,GL,GR,HR,IL,IS,MS,NT,PH,SB,SV,TL,TR,VN,VS</t>
  </si>
  <si>
    <t>Centru,Nord-Est,Sud-Est,Sud-Muntenia</t>
  </si>
  <si>
    <t>RISE UP - Revigorarea comunităților urbane prin implicare socială</t>
  </si>
  <si>
    <t xml:space="preserve">Obiectivul general al proiectului îl constituie încurajarea spiritului antreprenorial şi generarea unui număr de min. 24 de afaceri sociale în mediul urban din regiunile Nord-Vest, Sud Vest Oltenia și Vest, prin măsuri de promovare a culturii antreprenoriale, prin sesiuni de formare specifică și prin acordarea de subvenții, persoanelor care doresc să-și înființeze o întreprindere socială. </t>
  </si>
  <si>
    <t>AR,BH,BN,CJ,CS,DJ,GJ,HD,MH,MM,OT,SJ,SM,TM,VL</t>
  </si>
  <si>
    <t>Nord-Vest,Sud-Vest Oltenia,Vest</t>
  </si>
  <si>
    <t>ANTREPRENOR SOCIAL URBAN</t>
  </si>
  <si>
    <t>Obiectivul general al proiectului il reprezinta dezvoltarea rolului economiei sociale prin sustinerea si promovarea initiativelor de antreprenoriat social in mediul urban al Regiunii S-V Oltenia si Sud Muntenia – ca model de crestere economica durabila menit sa contribuie la reducerea disparitatilor sociale si cresterea incluziunii pe piata muncii pentru persoanele fara ocupatie si grupurile vulnerabile din mediul urban al acestei regiuni.</t>
  </si>
  <si>
    <t>Sud-Muntenia,Sud-Vest Oltenia</t>
  </si>
  <si>
    <t>URBAN SOCIAL HUB</t>
  </si>
  <si>
    <t>ASOCIATIA DE CONSULTANTA SI CONSILIERE ECONOMICO SOCIALA OLTENIA-14862910</t>
  </si>
  <si>
    <t>Obiectivul general al proiectului il reprezinta dezvoltarea rolului economiei sociale prin sustinerea si promovarea initiativelor de antreprenoriat social in mediul urban al Regiunii S-V Oltenia – ca model de crestere economica durabila menit sa contribuie la reducerea disparitatilor sociale si cresterea incluziunii pe piata muncii pentru persoanele fara ocupatie si grupurile vulnerabile din mediul urban al acestei regiuni.</t>
  </si>
  <si>
    <t>ISS_URBAN-Intreprinderi Sociale Sustenabile</t>
  </si>
  <si>
    <t>GLOBAL COMMERCIUM DEVELOPMENT SRL</t>
  </si>
  <si>
    <t>FUNDATIA SPERANTA-9078313</t>
  </si>
  <si>
    <t>Obiectivul general al proiectului il reprezinta înființarea a 23 de întreprinderi sociale sustenabile în mediul urban în vederea susținerii dezvoltării antreprenoriatului social și asigurării integrării pe piața muncii a cel puțin 136 de persoane din grupurile vulnerabile din Regiunile SM, Vest, SV Oltenia și SE.</t>
  </si>
  <si>
    <t>AG,AR,BR,BZ,CL,CS,CT,DB,DJ,GJ,GL,GR,HD,IL,MH,OT,PH,TL,TM,TR,VL,VN</t>
  </si>
  <si>
    <t>Sud-Est,Sud-Muntenia,Sud-Vest Oltenia,Vest</t>
  </si>
  <si>
    <t>URBAN_IS-Initiative&amp;Sprijin Intreprinderi Sociale</t>
  </si>
  <si>
    <t>Obiectiv general al proiectului il reprezinta inființarea a 23 de structuri sustenabile de economie socială în mediul urban în vederea susținerii dezvoltării antreprenoriatului social și asigurării integrării pe piața muncii a cel puțin 136 de persoane din grupurile vulnerabile din Regiunile Sud Muntenia, Vest, Sud-Vest Oltenia și Sud-Est.</t>
  </si>
  <si>
    <t>ANTREPRENORIAT SOCIAL URBAN - SV</t>
  </si>
  <si>
    <t>ASOCIATIA ,,SFANTUL STELIAN"-8064239</t>
  </si>
  <si>
    <t>Obiectivul general al proiectului este dezvoltarea economiei sociale prin infiintarea de intreprinderi sociale si crearea de noi locuri de munca în Regiunea SVO, precum si îmbunatatirea nivelului de competente manageriale si antreprenoriale in economie sociala a persoanelor care intentioneaza sa isi infiinteze o intreprindere sociala in mediul urban.</t>
  </si>
  <si>
    <t>URBANIMPACT: START-UP SOCIAL PENTRU COMUNITATI URBANE SE/SM</t>
  </si>
  <si>
    <t>ASOCIATIA ,,SFANTUL STELIAN"</t>
  </si>
  <si>
    <t>ALMA VISION SRL-34531449</t>
  </si>
  <si>
    <t xml:space="preserve">Obiectivul general al proiectului este dezvoltarea economiei sociale prin infiintarea de intreprinderi sociale si crearea de noi locuri munca în Regiunile SUD EST si SUD MUNTENIA, precum si îmbunatatirea nivelului de competente manageriale si antreprenoriale in economie sociala a persoanelor care intentioneaza sa isi infiinteze o intreprindere sociala in mediul urban. </t>
  </si>
  <si>
    <t>AG,BR,BZ,CL,CT,DB,GL,GR,IL,PH,TL,TR,VN</t>
  </si>
  <si>
    <t>Sud-Est,Sud-Muntenia</t>
  </si>
  <si>
    <t>URBAN_ISS-Intreprinderi Sociale SMART</t>
  </si>
  <si>
    <t>”PRO-SuccES: Economie Sociala pentru accES pe piata muncii”</t>
  </si>
  <si>
    <t>ACQUISITION CAREER MANAGEMENT SRL-27182699</t>
  </si>
  <si>
    <t>Obiectivul general al proiectului este dezvoltarea economiei sociale in mediul urban, prin infiintarea de intreprinderi sociale sustenabile si incluzive, ca mecanism de integrare pe piata muncii a persoanelor din grupurile vulnerabile si combatere saracie, prin activarea potentialului personal si profesional al acestora, in 4 regiuni mai putin dezvoltate (Sud-Muntenia, Sud-Vest, Nord-Est, Vest).</t>
  </si>
  <si>
    <t>AG,AR,BC,BT,CL,CS,DB,DJ,GJ,GR,HD,IL,IS,MH,NT,OT,PH,SV,TM,TR,VL,VS</t>
  </si>
  <si>
    <t>Nord-Est,Sud-Muntenia,Sud-Vest Oltenia,Vest</t>
  </si>
  <si>
    <t>SMART-ES - Strategii și Modele Antreprenoriale pentru Dezvoltarea Economiei Sociale</t>
  </si>
  <si>
    <t>ASOCIATIA PAKIV ROMANIA-18115500</t>
  </si>
  <si>
    <t>Obiectivul general al proiectului consta in stimularea economiei sociale si antreprenoriatului social, prin cresterea competentelor in domeniul antreprenoriatului pentru 131 persoane care doresc sa infiinteze intreprinderi sociale in mediul urban,respectiv persoane aflate in cautarea unui loc de munca, tineri cu varsta de peste 30 ani, someri, persoane din grupurile dezavantajate pe piata muncii, persoane inactive, cu domiciliul in regiunile Sud Muntenia,Sud Est,Centru si prin selectarea si finantarea a 34 de planuri de afaceri in vederea infiintarii de intreprinderi sociale in mediul urban, care vor genera 136 noi locuri de munca.</t>
  </si>
  <si>
    <t>AB,AG,BR,BV,BZ,CL,CT,CV,DB,GL,GR,HR,IL,MS,PH,SB,TL,TR,VN</t>
  </si>
  <si>
    <t>Centru,Sud-Est,Sud-Muntenia</t>
  </si>
  <si>
    <t>CRESC – Dezvoltăm economia socială în mediul URBAN</t>
  </si>
  <si>
    <t>EUZONE CONSULTANCY NETWORK SRL</t>
  </si>
  <si>
    <t>ASOCIATIA TELEFONUL COPILULUI-18351756,JUDETUL NEAMT-2612839</t>
  </si>
  <si>
    <t>Obiectivul general al proiectului vizeaza obtinerea consecintelor pozitive la nivelul regiunilor de dezvoltare Nord Est, Sud Est, Sud Muntenia si Nord Vest, in ansamblu, si la nivelul celor 131 de beneficiari de cursuri de formare in antreprenoriatul social, persoane interesate in demararea unor initiative de infintare/dezvoltare intreprinderi sociale, inclusiv intreprinderi sociale de insertie (IS/ISI) in mediul urban, dar mai ales la nivelul celor 26 beneficiari de ajutor de minimis pentru infiintarea de IS/ISI.</t>
  </si>
  <si>
    <t>Economia sociala - un nou model de business</t>
  </si>
  <si>
    <t>PAIDEA SRL</t>
  </si>
  <si>
    <t>CENTRUL PENTRU AFACERI SOLIDARE SRL-34652513</t>
  </si>
  <si>
    <t>Dezvoltarea sectorului economiei sociale si a bunastarii comunitare prin sprijinirea infiintarii a 22 de intreprinderi sociale si cresterea abilitatii persoanelor de a materializa idei
de afaceri sociale inovative prin dezvoltarea competentelor antreprenoriale si manageriale pentru 132 de persoane care doresc sa infiinteze intreprinderi sociale in mediul
urban.</t>
  </si>
  <si>
    <t>AB,AR,BH,BN,BV,CJ,CS,CV,DJ,GJ,HD,HR,MH,MM,MS,OT,SB,SJ,SM,TM</t>
  </si>
  <si>
    <t>Centru,Nord-Vest,Sud-Vest Oltenia,Vest</t>
  </si>
  <si>
    <t>Întreprinderi sociale în mediul urban românesc</t>
  </si>
  <si>
    <t>ASOCIATIA EURO &lt; 26</t>
  </si>
  <si>
    <t>ASOCIATIA "LIGA DE UTILITATE PUBLICA" (LUP)-27025899</t>
  </si>
  <si>
    <t>Îmbunătățirea accesului la piața muncii pentru 131 de persoane și măsuri de activare pentru persoanele aflate în căutarea unui loc de muncă în special pentru tineri, șomeri de
lungă durată și grupurile defavorizate de pe piața muncii, dar și pentru persoanele inactive, prin promovarea desfășurării de activități independente și înființarea a 21 structuri
de economie socială.</t>
  </si>
  <si>
    <t>Intreprinderi sociale pentru comunitati urbane - SV Oltenia</t>
  </si>
  <si>
    <t>ASOCIATIA FEDERATIA PATRONATELOR DIN REGIUNEA OLTENIA</t>
  </si>
  <si>
    <t>ASOCIAŢIA "CENTRUL DE EXCELENŢĂ PENTRU TINERI"-33101389</t>
  </si>
  <si>
    <t>OG1= dezvoltarea investitiilor in comunitatile locale prin sprijinirea infiintarii de intreprinderi sociale in zona urbana a regiunii SV Oltenia printr-un program de masuri integrate
de dezvoltare a competentelor antreprenoriale</t>
  </si>
  <si>
    <t>Antreprenoriat Social Sustenabil in Regiunea Sud Vest Oltenia</t>
  </si>
  <si>
    <t>Obiectivul general al proiectului(pr.)consta in sprijinirea antreprenoriatului social si facilitarea accesului la ocuparea fortei de munca prin infiintarea de intreprinderi sociale in
regiunea SVO.</t>
  </si>
  <si>
    <t>Initiative antreprenoriale in economia socială</t>
  </si>
  <si>
    <t>ASOCIAŢIA PENTRU DEZVOLTARE ŞI PROMOVARE SOCIO ECONOMICĂ " CATALACTICA " FILIALA TELEORMAN</t>
  </si>
  <si>
    <t>Obiectivul general al proiectului este promovarea antreprenoriatului social și integrarea pe piața muncii a 136 de persoane în 34 de întreprinderi sociale (IS) în mediul urban din
regiunile Sud Est, Sud Vest Oltenia si Sud Muntenia, în special pentru tineri, precum și a altor persoane din grupuri vulnerabile și prin consolidarea capacitații de funcționare autosustenabila
a IS create.</t>
  </si>
  <si>
    <t>AG,BR,BZ,CL,CT,DB,DJ,GJ,GL,GR,IL,MH,OT,PH,TL,TR,VL,VN</t>
  </si>
  <si>
    <t>Sud-Est,Sud-Muntenia,Sud-Vest Oltenia</t>
  </si>
  <si>
    <t>Orașe Durabile - Comunități Incluzive</t>
  </si>
  <si>
    <t>ASOCIAŢIA GRUP DE ACŢIUNE LOCALĂ " PARÂNG "-31061547</t>
  </si>
  <si>
    <t>Obiectiv General: Inițierea și dezvoltarea a 23 de întreprinderi sociale sustenabile în regiunile SVO și SM, având un numar total de 138 de angajați, cu scopul de a facilita a
promova incluziunea socială și economică prin furnizarea de servicii de formare antreprenorială, mentorat și sprijin financiar.</t>
  </si>
  <si>
    <t>AG,CL,DJ,GJ,GR,IL,MH,OT,PH,VL</t>
  </si>
  <si>
    <t>PRO-SES</t>
  </si>
  <si>
    <t>A &amp; C PROIECTE ŞI CONSULTANŢĂ MANAGERIALĂ SRL</t>
  </si>
  <si>
    <t>CAMERA DE COMERŢ INDUSTRIE ŞI AGRICULTURĂ MEHEDINŢI-1613330</t>
  </si>
  <si>
    <t>Îmbunătățirea accesului la piața muncii a persoanelor aflate în căutarea unui loc de muncă din regiunea Sud-Vest Oltenia prin acțiuni complexe care să conducă la crearea a 23
întreprinderi sociale și 136 locuri de muncă în economia socială, la combaterea sărăciei și deprivării sociale și la dezvoltarea regiunii Sud-Vest Oltenia.</t>
  </si>
  <si>
    <t>I-SES</t>
  </si>
  <si>
    <t>ASOCIAŢIA - CENTRUL DE ANALIZĂ ŞI INOVARE ECONOMICO - SOCIALĂ-31345166; ASOCIATIA NATIONALA A CONSULTANTILOR IN AGRIBUSINESS (A.N.C.A)-10547600</t>
  </si>
  <si>
    <t>Urban Acces - sprijinirea infiintarii de intreprinderi sociale în mediul urban in regiunile Sud-Muntenia si Sud-Vest Oltenia</t>
  </si>
  <si>
    <t>SOCIETATEA NATIONALA DE CRUCE ROSIE A ROMANIEI</t>
  </si>
  <si>
    <t>ASOCIAŢIA PENTRU DEZVOLTARE COMUNITARĂ SI SERVICII SOCIALE-14198839</t>
  </si>
  <si>
    <t>Obiectivul general al proiectului este dezvoltarea economiei sociale si a antreprenoriatului social in Regiunile Sud-Muntenia si Sud-Vest Oltenia prin finantarea actiunilor care vin
in sprijinul infiintarii a 21 de entitati de economie sociala in zonele urbane.</t>
  </si>
  <si>
    <t>Urban Integrat – integrarea pe piața muncii a persoanelor din grupurile vulnerabile din mediul urban prin intreprinderi sociale in regiunile Nord-Est și Sud-Est</t>
  </si>
  <si>
    <t>Obiectivul general al proiectului este dezvoltarea economiei sociale si a antreprenoriatului social in Regiunile Nord-Est si Sud-Est prin finantarea actiunilor care vin in sprijinul
infiintarii a 21 de entitati de economie sociala in zonele urbane.</t>
  </si>
  <si>
    <t>Urban ACTIV - intreprinderi sociale sustenabile in mediul urban in regiunile Vest, Centru si Nord-Vest</t>
  </si>
  <si>
    <t>Obiectivul general al proiectului este dezvoltarea economiei sociale si a antreprenoriatului social in Regiunile Vest, Centru, Nord-Vest prin finantarea actiunilor care vin in
sprijinul infiintarii a 21 de entitati de economie sociala in zonele urbane.</t>
  </si>
  <si>
    <t>AB,AR,BH,BN,BV,CJ,CS,CV,HD,HR,MM,MS,SB,SJ,SM,TM</t>
  </si>
  <si>
    <t>Centru,Nord-Vest,Vest</t>
  </si>
  <si>
    <t>Oportunitati de dezvoltare prin antreprenoriat social sustenabil</t>
  </si>
  <si>
    <t>Sprijinirea ANtreprenoriatului social urban in regiunea CEntru (SANCE)</t>
  </si>
  <si>
    <t>FUNDATIA "ZI DESCHISA"-26377285</t>
  </si>
  <si>
    <t>OBIECTIVUL GENERAL al Pr îl reprezinta dezv competențelor de antreprenoriat social pt131 pers din reg Centru prin furnizarea unor programe personalizate de formare si sprijin,
in scopul stimularii economiei sociale și antreprenoriatului social prin înființarea si dezv a 21 de intreprinderi sociale în mediul urban, care vor asigura integrarea si mentinerea
pe piața muncii a 136 pers din Reg CENTRU avand unul din urm statute pe piata muncii: pers aflate in cautarea unui loc de munca, someri, someri de lunga durata, pers din
grupuri dezavantajate pe piata muncii, pers inactive.</t>
  </si>
  <si>
    <t>Economie Sociala Prin Intreprinderi urbane de sucCES  (ESPICES)</t>
  </si>
  <si>
    <t>FUNDATIA ORIZONT</t>
  </si>
  <si>
    <t>ASOCIATIA "CAMERA DE COMERT SI INDUSTRIE ROMANIA - JAPONIA"-26428273</t>
  </si>
  <si>
    <t>Obiectivul general al proiectului este: Îmbunătățirea accesului pe piata muncii si cresterea nivelului de competente antreprenoriale in economie sociala a 132 persoane aflate în
căutarea unui loc de muncă, tineri cu vârsta de peste 30 ani, șomeri, șomeri de lungă durată, persoane din grupuri dezavantajate pe piața muncii, persoane inactive, prin
infiintarea a 30 de intreprinderi sociale in mediul urban si crearea a minim 120 noi locuri de munca în 4 regiuni mai putin dezvoltate (Sud Vest Oltenia, Sud Est, Sud Muntenia,
Nord Est), interventie materializata pe perioada a 30 luni.</t>
  </si>
  <si>
    <t>AG,BC,BR,BT,BZ,CL,CT,DB,DJ,GJ,GL,GR,IL,IS,MH,NT,OT,PH,SV,TL,TR,VL,VN,VS</t>
  </si>
  <si>
    <t>Nord-Est,Sud-Est,Sud-Muntenia,Sud-Vest Oltenia</t>
  </si>
  <si>
    <t>Întreprinderi URbane de Economie Socială - IUREȘ</t>
  </si>
  <si>
    <t>ASOCIATIA PENTRU ASISTENTA SOCIALA " UNIVERSUL
COPIILOR SPECIALI" PITESTI - 38664995</t>
  </si>
  <si>
    <t>Obiectivul general al proiectului este: Îmbunătățirea accesului pe piata muncii si cresterea nivelului de competente antreprenoriale în economie socială a 132 persoane aflate în
căutarea unui loc de muncă, tineri cu vârsta de peste 30 ani, șomeri, șomeri de lungă durată, persoane din grupuri dezavantajate pe piața muncii, persoane inactive, prin
infiintarea a 26 de Întreprinderi Urbane de Economie Socială și crearea a minim 136 noi locuri de munca în 4 regiuni mai putin dezvoltate (Sud Vest Oltenia, Sud Est, Sud
Muntenia, Nord Est), interventie materializata pe perioada a 30 luni.</t>
  </si>
  <si>
    <t>ANES -(Antreprenoriat nou în Economie Socială)</t>
  </si>
  <si>
    <t>ASOCIATIA PENTRU DEZVOLTARE SI PROMOVARE SOCIO - ECONOMICA - CATALACTICA</t>
  </si>
  <si>
    <t>Obiectivul general al proiectului este promovarea antreprenoriatului social și integrarea pe piața muncii a 136 de persoane în 34 de întreprinderi sociale (IS) în mediul urban din
regiunile de implementare ale proiectului, în special pentru tineri, precum și a altor persoane din grupuri vulnerabile și prin consolidarea capacitații de funcționare autosustenabila
a IS create</t>
  </si>
  <si>
    <t>AG,BR,DJ</t>
  </si>
  <si>
    <t>Sprijinirea ANtreprenoriatului social in regiunea SUd Vest urban (SANSUV)</t>
  </si>
  <si>
    <t>FUNDATIA "ZI DESCHISA"</t>
  </si>
  <si>
    <t>ASOCIATIA EURO &lt; 26-13932740</t>
  </si>
  <si>
    <t>OBIECTIVUL GENERAL al Pr îl reprezinta dezv competențelor de antreprenoriat social pt131 pers din reg Sud-Vest prin furnizarea unor programe personalizate de formare si
sprijin, in scopul stimularii economiei sociale și antreprenoriatului social prin înființarea si dezv a 21 de intreprinderi sociale în mediul urban, care vor asigura integrarea si
mentinerea pe piața muncii a 136 pers din Reg S-V</t>
  </si>
  <si>
    <t>Think Social!</t>
  </si>
  <si>
    <t>Obiectivul general al proiectului il reprezinta promovarea antreprenoriatului social si dezvoltarea economiei sociale in regiunile Nord Vest, Centru si Sud Est prin infiintarea de
intreprinderi sociale in vederea imbunatațirea accesului la piața muncii si implementarii unor masuri de activare pentru persoanele aflate in cautarea unui loc de munca, in
special pentru tineri, a somerilor de lunga durata, a persoanelor inactive si a grupurilor defavorizate de pe piata muncii</t>
  </si>
  <si>
    <t>AB,BH,BN,BR,BV,BZ,CJ,CT,CV,GL,HR,MM,MS,SB,SJ,SM,TL,VN</t>
  </si>
  <si>
    <t>Centru,Nord-Vest,Sud-Est</t>
  </si>
  <si>
    <t>Urban EcoSocial</t>
  </si>
  <si>
    <t>ASOCIATIA MAINI INTINSE</t>
  </si>
  <si>
    <t>ASOCIAŢIA "AI ÎNCREDERE"-31311430,ASOCIAŢIA PENTRU SPRIJIN ÎN DEZVOLTAREA ECONOMIEI SOCIALE - INCLUZIUNE, RESPONSABILITATE, COOPERATISTĂ, ANTREPRENORIAT SOCIAL-30416340</t>
  </si>
  <si>
    <t>Interventiile vor viza o arie economico-sociala importanta din Regiunea Sud-Est, contribuind direct
la imbunatatirea calitatii vietii persoanelor din grupului tinta si a membrilor comunitatilor unde vor activa intreprinderile sociale; piata muncii locala si regionala va beneficia de
o dinamica si un impuls antreprenorial, prin prisma noilor locuri de munca create si prin sprijinul financiar acordat (pentru infiintare SES); educarea populatiei in ceea ce priveste
gandirea si redactarea unui plan de afaceri vor reprezenta elemente cheie in reintinerirea si reimprospatarea comunitatilor urbane</t>
  </si>
  <si>
    <t>BR,CT,GL</t>
  </si>
  <si>
    <t>Solidari in Economia Sociala!</t>
  </si>
  <si>
    <t>ASOCIATIA EUROCLASSTRAINING</t>
  </si>
  <si>
    <t>ASOCIATIA "VIITOR PENTRU FEMEI"-31839577</t>
  </si>
  <si>
    <t>Obiectivul general al proiectului consta in infiintarea si dezvoltarea a 23 intreprinderi sociale in mediul urban in regiunile Sud-Est si Sud-Muntenia si consolidarea capacitatii de
functionare auto-sustenabila a acestora. Prin obiectivul general, proiectul participa la combaterea saraciei, precum si dezvoltarea serviciilor sociale, iar prin prisma obiectivului
specific ESO4.1</t>
  </si>
  <si>
    <t>Sprijinirea ANtreprenoriatului Social in regiunea Sud EST urban (SANSSE)</t>
  </si>
  <si>
    <t>SORSTE SA-6704250</t>
  </si>
  <si>
    <t>OBIECTIVUL GENERAL al Pr îl reprezinta dezv competențelor de antreprenoriat social pt131 pers din reg Sud-Est prin furnizarea unor programe personalizate de formare si sprijin,
in scopul stimularii economiei sociale și antreprenoriatului social prin înființarea si dezv a 21 de intreprinderi sociale în mediul urban, care vor asigura integrarea si mentinerea
pe piața muncii a 136 pers din Reg S-E</t>
  </si>
  <si>
    <t>BR,BZ,CT,GL,TL,VN</t>
  </si>
  <si>
    <t>Antreprenoriat social urban de succes in Regiunile Nord-Vest, Centru, Sud-Est si Sud-Muntenia.</t>
  </si>
  <si>
    <t>ASOCIATIA "NOUL VAL"</t>
  </si>
  <si>
    <t>ASOCIATIA INSTITUTUL EDUCATIONAL PENTRU POLITICI SOCIALE MARGARETA-37135597</t>
  </si>
  <si>
    <t>Obiectivul general al proiectului consta in sprijinirea dezvoltarii antreprenoriatului social urban in Regiunile Sud-Est, Sud-Muntenia, Centru si Nord-Vest, prin infiintarea,
dezvoltarea, sustinerea si monitorizarea a 34 de întreprinderi sociale (inclusiv intreprinderi sociale de insertie) urbane, care vor contribui la crearea de noi locuri de muncă, în
special pentru persoanele defavorizate din categoriile de grupuri tinta eligibile, precum şi la dezvoltarea economiei sociale locale si regionale</t>
  </si>
  <si>
    <t>AB,AG,BH,BN,BR,BV,CJ,CL,CT,CV,DB,GL,GR,HR,IL,MM,MS,PH,SB,SJ,SM,TL,TR,VN</t>
  </si>
  <si>
    <t>Centru,Nord-Vest,Sud-Est,Sud-Muntenia</t>
  </si>
  <si>
    <t>Antreprenoriat incluziv in mediul urban</t>
  </si>
  <si>
    <t>ASOCIATIA PENTRU TINE</t>
  </si>
  <si>
    <t>COMUNA IGHIU CUI-4562397 ; CELLA INVEST S.R.L.-CUI 13197584</t>
  </si>
  <si>
    <t>Proiectul va contribui astfel la realizarea obiectivului specific al programului si apelului
prin: crearea a minim 136 de locuri de munca in economia sociala ce vor fi ocupate de membrii grupului tinta si nu numai, care vor activa in cele 34 structuri de economie
sociala infiintate in mediul urban. Interventiile vizeaza deasemenea formarea antreprenoriala a 132 participanti cu respectarea masurilor de incluziune sociala a persoane aflate
în căutarea unui loc de muncă, tineri cu vârsta de peste 30 ani, șomeri, șomeri de lungă durată, persoane din grupuri dezavantajate pe piața muncii, persoane inactive,
instruirea pentru utilizarea tehnologiilor digitale,</t>
  </si>
  <si>
    <t>AB, BV, SB MM, PH,DB,CL,VL</t>
  </si>
  <si>
    <t>Centru, Sud-Muntenia, Sud-Vest Oltenia</t>
  </si>
  <si>
    <t>consolid8</t>
  </si>
  <si>
    <t>GRUPUL DE CONSULTANTA PENTRU DEZVOLTARE DCG SRL</t>
  </si>
  <si>
    <t>ASOCIATIA "PATRONATUL TINERILOR INTREPRINZATORI DIN ROMANIA" CUI 18408844</t>
  </si>
  <si>
    <t>Crearea unui cadru dinamic si sustenabil, favorabil dezvoltarii antreprenoriatului si economiei sociale si imbunatatirii accesului la piata muncii a persoanelor aflate in
cautarea unui loc de munca, tineri, someri &amp; someri de lunga durata, grupuri defavorizate pe piata muncii si persoane inactive din regiunile mai putin dezvoltate ale Romaniei
Corespondent ESO4.1 al PEO</t>
  </si>
  <si>
    <t>Delta În Acțiune: 11 Întreprinderi Sociale, 44 de Oportunități în Inima Deltei Dunării</t>
  </si>
  <si>
    <t>FUNDATIA "CORPUL EXPERTILOR IN ACCESAREA FONDURILOR STRUCTURALE SI DE COEZIUNE EUROPENE"</t>
  </si>
  <si>
    <t>ASOCIAŢIA G.A.L. DELTA DUNĂRII CUI 30972272</t>
  </si>
  <si>
    <t>Obiectivul general al proiectului este reprezentat de dezvoltarea si consolidarea, in mediul urban, a 11 de structuri de economie sociala capabile sa se auto-sustina, in cadrul
carora se vor crea 44 locuri de munca, in vederea combaterii saraciei prin integrarea pe piata muncii a persoanelor din grupurile vulnerabile si dezvoltarea serviciilor locale. Prin
proiect se urmareste astfel stimularea si incurajarea spiritului antreprenorial, dar si dezvoltarea economiei sociale in teritoriul ITI Delta Dunării</t>
  </si>
  <si>
    <t>TL</t>
  </si>
  <si>
    <t>SUCCES URBAN</t>
  </si>
  <si>
    <t>ASOCIAŢIA "AI ÎNCREDERE"</t>
  </si>
  <si>
    <t>ASOCIATIA MAINI INTINSE CUI 14635380</t>
  </si>
  <si>
    <t>Interventiile vor viza o arie economico-sociala importanta
din Zona ITI Delta Dunarii, contribuind direct la imbunatatirea calitatii vietii persoanelor din grupului tinta si a membrilor comunitatilor unde vor activa intreprinderile sociale;
piata muncii locala si regionala va beneficia de o dinamica si un impuls antreprenorial, prin prisma noilor locuri de munca create si prin sprijinul financiar acordat</t>
  </si>
  <si>
    <t>Susținerea înființării întreprinderilor sociale în regiunile Sud-Est și Centru</t>
  </si>
  <si>
    <t>ASOCIATIA "VIITOR PENTRU FEMEI"</t>
  </si>
  <si>
    <t>ASOCIATIA CENTRUL DE DEZVOLTARE SMART CUI-15567810; ASOCIATIA ROPAM CUI-11155248</t>
  </si>
  <si>
    <t>Obiectivul general al proiectului consta în promovarea unei ocupari sustenabile si de calitate a fortei de munca prin sprijinirea a 132 de persoane aflate in cautarea unui loc de
munca, tineri cu varsta de peste 30 ani, someri, someri de lunga durata, pers din grupuri dezavantajate pe piata muncii, persoane inactive, prin recrutarea lor in grupul tinta
(GT) si formare in antreprenoriat social</t>
  </si>
  <si>
    <t>MM,CV,HG,AB,SB,CT,TL,BZ,BR,BV,VN,GL</t>
  </si>
  <si>
    <t>Centru, Sud-Est</t>
  </si>
  <si>
    <t>Social Entrepreneurs ITI Delta Dunarii</t>
  </si>
  <si>
    <t>Obiectivul general al proiectului il reprezinta infiintarea de intreprinderi sociale in vederea integrarii pe piata fortei de munca a persoanelor din grupurile vulnerabile si în
vederea combaterii saraciei din regiunea teritoriului ITI</t>
  </si>
  <si>
    <t>Social CityBooster</t>
  </si>
  <si>
    <t>ASOCIAŢIA "AI ÎNCREDERE" CUI-31311430</t>
  </si>
  <si>
    <t>Infiintarea de structuri de economie sociala va asigura stabilitate financiara pentru persoanele incadrate in aceste structuri si va crea premisele pentru angajarea
altor persoane, in final scopul principal nefiind de natura economica, ci de obtinere a unui profit social cat mai mare. Interventiile vor viza o arie economico-sociala importanta
din Zona ITI Delta Dunarii</t>
  </si>
  <si>
    <t>Consolidarea dialogului social si a parteneriatelor pt ocupare si formare,inclusiv cu participarea societatii civile in regiunile Sud-Muntenia,Sud-Vest Oltenia si Centru. Vizam oferirea de servicii suport in vederea modernizarii OSC care au ca si obiective implementarea de masuri specifice pietei muncii (stimularea ocuparii prin masuri de informare,consiliere,mediere pe piata muncii,formare profesionala a adultilor,ocupare pe cont propriu prin antreprenoriat,stimularea dialogului civic pe piata muncii)</t>
  </si>
  <si>
    <t>Creșterea capacitatii organizațiilor societății civile (OSCuri), de a actiona ca actori institutionali pe piata muncii relevanti moderni, vizibili, focalizati pe dialog civic, intervenții sustenabile, personalizate si masuri active, pentru incluziune si calitate in ocuparea categoriilor dezavantajate, in 4 regiuni mai putin dezvoltate.</t>
  </si>
  <si>
    <t>SOCIAL – Solutii de Organizare, Consolidare si Incurajare a Activitatilor Locale</t>
  </si>
  <si>
    <t>ABEONA SRL</t>
  </si>
  <si>
    <t>UNIC SPORTS S.R.L.-28995916</t>
  </si>
  <si>
    <t>Dezvoltarea comunitatilor locale urbane prin infiintarea a 21 intreprinderi sociale si a 147 de noi locuri de munca in zonele urbane din Regiunea mai putin dezvoltata Centru printr-un program de masuri integrate de dezvoltare a competentelor antreprenoriale pentru - 154 de persoane,mentorat,asistenta pentru dezvoltarea unui plan de afaceri,promovare si sprijin financiar.</t>
  </si>
  <si>
    <t>EcoSES Urban</t>
  </si>
  <si>
    <t>FUNDATIA NATIONALA A TINERILOR MANAGERI</t>
  </si>
  <si>
    <t>ASOCIATIA CASA RICA-25382356</t>
  </si>
  <si>
    <t>Dezvoltarea antreprenoriatului social in mediul urban din judetele Alba, Brasov si Sibiu din Regiunea Centru a Romaniei, prin cresterea nivelului de educatie antreprenoriala, dezvoltarea de planuri de afaceri, sprijinirea infiintarii si dezvoltarii de noi intreprinderi sociale si crearea si mentinerea de locuri de munca. Acest obiectiv se va realiza prin activitati integrate de informare si motivare a publicului, de selectie si mentinere a grupului tinta – GT de min. 131 persoane cu domiciliul in Regiunea Centru, ce intentioneaza sa infiinteze intreprinderi sociale in mediul urban din cele trei judete ale Regiunii Centru (Alba, Brasov si Sibiu).</t>
  </si>
  <si>
    <t>Start-up Social</t>
  </si>
  <si>
    <t>ASOCIATIA CASA RICA-25382356,ASOCIAŢIA "EVO DIVERSITATE"-47312505</t>
  </si>
  <si>
    <t>Dezvoltarea antreprenoriatului social in mediul urban din judetele Alba, Brasov si Sibiu din Regiunea Centru a Romaniei, prin cresterea
nivelului de educatie antreprenoriala, dezvoltarea de planuri de afaceri, sprijinirea infiintarii si dezvoltarii de noi intreprinderi sociale si crearea si mentinerea de locuri de munca. Acest obiectiv se va realiza prin activitati integrate de informare si motivare a publicului, de selectie si mentinere a grupului tinta – GT de min. 131 persoane cu domiciliul in Regiunea Centru, ce intentioneaza sa infiinteze intreprinderi sociale in mediul urban din cele trei judete ale Regiunii Centru (Alba, Brasov si Sibiu).</t>
  </si>
  <si>
    <t>Investeste social prin antreprenoriat - ISA</t>
  </si>
  <si>
    <t>INSTITUTUL NATIONAL DE CERCETARE-DEZVOLTARE PENTRU BIORESURSE ALIMENTARE - IBA BUCURESTI</t>
  </si>
  <si>
    <t>Proiectul ISA are ca obiectiv general dezvoltarea economiei sociale in mediul urban din regiunea Centru, ca platforma rezilienta de integrare pe piata muncii contribuind astfel la crearea unui mediu socio-economic incluziv si durabil.</t>
  </si>
  <si>
    <t>Sprijin pentru dezvoltarea antreprenoriatului in mediul urban</t>
  </si>
  <si>
    <t>ASOCIAŢIA "EXCELENTA APULUM" ALBA IULIA</t>
  </si>
  <si>
    <t>CASETIM SRL-6844858,COMUNA IGHIU-4562397</t>
  </si>
  <si>
    <t>Cresterea accesului si participarii la piata muncii prin infiintarea de structuri de economie sociala dedicate persoanelor din mediul urban, aflate in cautarea unui loc de munca, tinerilor cu varsta peste 30 ani, somerilor, somerilor de lunga durata, persoanelor inactive, inclusiv persoanelor dezavantajate pe piata muncii, precum si dezvoltarea sectorului economiei sociale in Romania prin promovarea infiintarii de entitati de economie sociala.</t>
  </si>
  <si>
    <t>AB,BV,SB</t>
  </si>
  <si>
    <t>START-UP - economie sociala</t>
  </si>
  <si>
    <t>ASOCIATIA CASA RICA</t>
  </si>
  <si>
    <t>CENTRUL PENTRU AFACERI SOLIDARE SRL-34652513,DAD EXPERTISE S.R.L.-16979577</t>
  </si>
  <si>
    <t>Dezvoltarea sectorului economiei sociale si a bunastarii comunitare prin sprijinirea infiintarii a 21 de intreprinderi sociale si cresterea abilitatii persoanelor de a materializa idei de afaceri sociale inovative prin dezvoltarea competentelor antreprenoriale si manageriale pentru 132 de persoane care doresc sa infiinteze intreprinderi sociale in mediul urban.</t>
  </si>
  <si>
    <t>AB,BH,BN,BV,CJ,MM,MS,SB,SJ,SM</t>
  </si>
  <si>
    <t>Susținerea Inițiativelor de Antreprenoriat Social și Crearea de Oportunități pentru Dezvoltarea Urbană Durabilă în Era Modernă - Investim în comunitate!</t>
  </si>
  <si>
    <t>Facilitarea participarii a cel putin 140 de persoane din regiunile mai putin dezvoltate, la diferite actiuni, masuri si activitati pentru dobandirea de noi competente antreprenoriale in domeniul economiei sociale, in vederea selectarii spre finantare a 28 de antreprenori care sa infiinteze 28 de noi structuri de economie sociala sustenabile in mediul urban, care vor asigura crearea a cel putin 140 de noi locuri de munca.</t>
  </si>
  <si>
    <t>Antreprenoriat social urban sustenabil in Regiunea Centru</t>
  </si>
  <si>
    <t>FUNDATIA EUROPEANA PENTRU CONSULTANTA,IMPLEMENTARE SI DEZVOLTARE -FECID</t>
  </si>
  <si>
    <t>ASOCIATIA INSTITUTUL EDUCATIONAL PENTRU POLITICI SOCIALE MARGARETA-37135597,FUNDATIA PROGPERS-9383848</t>
  </si>
  <si>
    <t>Sprijinirea dezvoltarii antreprenoriatului social urban in Regiunea Centru, prin infiintarea, dezvoltarea, sustinerea si monitorizarea a 34 de întreprinderi sociale (inclusiv intreprinderi sociale de insertie) urbane, care vor contribui la crearea de noi locuri de muncă, în special pentru persoanele defavorizate din categoriile de grupuri tinta eligibile, precum şi la dezvoltarea economiei sociale locale si regionale.</t>
  </si>
  <si>
    <t>Structuri de economie sociala in regiunile Centru si Sud-Muntenia</t>
  </si>
  <si>
    <t>INTERNATIONAL SERVICE EXPERT SRL</t>
  </si>
  <si>
    <t>VERIFIELD SRL-34123121</t>
  </si>
  <si>
    <t>Proiectul vizeaza sporirea investitiilor in dezvoltarea antreprenoriatului social din Regiunea Centru si Sud-Muntenia, in special in domenii cu valoare adaugata ridicata si are in vedere: dezvoltarea de scheme de sprijin pentru 132 persoane aflate in cautarea unui loc de munca, tineri cu varsta de peste 30 ani, someri, someri de lunga durata, persoane din grupuri dezavantajate pe piata muncii, persoane inactive, din mediul urban care doresc sa devina antreprenori in domeniul economiei sociale, pentru infiintarea a 23
Intreprinderi de Economie Sociala</t>
  </si>
  <si>
    <t>AB,AG,BV,CL,CV,DB,GR,HR,IL,MS,PH,SB,TR</t>
  </si>
  <si>
    <t>Centru,Sud-Muntenia</t>
  </si>
  <si>
    <t>Economie sociala in regiunile Centru si Sud-Muntenia</t>
  </si>
  <si>
    <t>START la Antreprenoriat in mediul urban</t>
  </si>
  <si>
    <t>ASOCIATIA PENTRU DEZVOLTAREA SI PROTECTIA REGIONALA (ADPR)-33349857,CASETIM SRL-6844858</t>
  </si>
  <si>
    <t>Educație și inițiativă antreprenorială în economie socială</t>
  </si>
  <si>
    <t>ASOCIATIA - GRUPUL DE ACTIUNE LOCALA MICROREGIUNEA VALEA SAMBETEI</t>
  </si>
  <si>
    <t>ASOCIATIA ASISTENTILOR SOCIALI PROFESIONISTI "PROSOCIAL"-13363342,ASOCIATIA GRUPUL DE ACTIUNE LOCALA TARA OLTULUI-26280478</t>
  </si>
  <si>
    <t>Dezvoltarea sectorului economiei sociale si a bunastarii comunitare prin sprijinirea infiintarii a 10 de intreprinderi sociale si cresterea abilitatii persoanelor de a materializa idei de afaceri sociale inovative prin dezvoltarea competentelor antreprenoriale si manageriale pentru 80 de persoane care doresc sa infiinteze intreprinderi sociale in mediul urban acoperit de teritoriile ITI Tara Fagarasului.</t>
  </si>
  <si>
    <t>BV,SB</t>
  </si>
  <si>
    <t>UrbanIS</t>
  </si>
  <si>
    <t>ASOCIAŢIA - CENTRUL DE ANALIZĂ ŞI INOVARE ECONOMICO - SOCIALĂ</t>
  </si>
  <si>
    <t>ASOCIATIA NATIONALA A CONSULTANTILOR IN AGRIBUSINESS (A.N.C.A)-10547600</t>
  </si>
  <si>
    <t>Interventiile vor viza o arie economico-sociala importanta din Regiunea Sud-Est si Regiunea Centru, contribuind direct la imbunatatirea calitatii vietii persoanelor din grupului tinta si a membrilor comunitatilor unde vor activa intreprinderile sociale; piata muncii locala si regionala va beneficia de o dinamica si un impuls antreprenorial, prin prisma noilor locuri de munca create si prin sprijinul financiar acordat (pentru infiintare IES); educarea populatiei in ceea ce priveste gandirea si redactarea unui plan de afaceri vor reprezenta elemente cheie in reintinerirea si reimprospatarea comunitatilor urbane. La nivelul celor 2 Regiuni activeaza 980 intreprinderi sociale.</t>
  </si>
  <si>
    <t>AB,BR,BV,BZ,CT,CV,GL,HR,SB,VN</t>
  </si>
  <si>
    <t>Centru,Sud-Est</t>
  </si>
  <si>
    <t>Actualizarea Dezvoltării: Reușita Economiei Sociale – ADORES</t>
  </si>
  <si>
    <t>FUNDATIA LAM</t>
  </si>
  <si>
    <t>GRÜMAN CONSULTING S.R.L.-37277052</t>
  </si>
  <si>
    <t>Dezvoltarea economiei sociale din mediul urban al regiunii Centru, in vederea asigurarii integrarii pe piata muncii a persoanelor apartinand grupurilor vulnerabile. Prin infiintarea unui numar de 21 de noi intreprinderi sociale in mediul urban al regiunii Centru si prin crearea a 136 de locuri de munca in cadrul noilor IS, in care vor putea fi angajate persoane aflate in cautarea unui loc de munca, someri, someri de lunga durata, persoane din grupuri dezavantajate pe piata muncii si persoane inactive</t>
  </si>
  <si>
    <t>CV,HR,MS,SB</t>
  </si>
  <si>
    <t>InoSocUrban – Intreprinderi sociale inovative in mediul urban din Regiunea Centru</t>
  </si>
  <si>
    <t>ASOCIATIA PENTRU DEZVOLTAREA ECONOMIEI SOCIALE FORTUNATIS</t>
  </si>
  <si>
    <t>ASCO GRUP SRL-6806110,ASOCIATIA DE CARITATE HILFE 2005-17944321,ASOCIATIA SCAPARICI-33837076</t>
  </si>
  <si>
    <t>Infiintarea a 23 de structuri sustenabile de economie sociala in mediul urban si crearea a min. 138 de noi locuri de munca pentru a asigura integrarea pe piata muncii a persoanelor vulnerabile si dezvoltarea antreprenoriatului si economiei sociale din Regiunea Centru.</t>
  </si>
  <si>
    <t>Economia Comunității: Un Startup Pentru Creșterea Socială</t>
  </si>
  <si>
    <t>Dezvoltarea economiei sociale din mediul urban al regiunii Centru,in vederea asigurarii integrarii pe piata muncii a persoanelor apartinand grupurilor vulnerabile.</t>
  </si>
  <si>
    <t>INOVARE SOCIALA IN MEDIUL URBAN - V</t>
  </si>
  <si>
    <t>ASOCIAŢIA DE BINEFACERE PRO VITAM</t>
  </si>
  <si>
    <t>Obiectivul general al proiectului este dezvoltarea economiei sociale prin infiintarea de intreprinderi sociale si crearea de noi locuri de munca în REGIUNEA VEST, precum si
îmbunatatirea nivelului de competente manageriale si antreprenoriale in economie sociala a perslor care intentioneaza sa isi infiinteze o intreprindere sociala in mediul URBAN.</t>
  </si>
  <si>
    <t>138_P4</t>
  </si>
  <si>
    <t>COMUNITATI DURABILE URBANE - C</t>
  </si>
  <si>
    <t>Obiectivul general al proiectului este dezvolt economiei sociale prin infiintarea de intreprinderi sociale si crearea de noi locuri munca în REG CENTRU, precum si îmbunatatirea
nivelului de competente manageriale si antreprenoriale in economie sociala a pers care intentioneaza sa isi infiinteze o intreprindere sociala in mediul URBAN</t>
  </si>
  <si>
    <t>AB,BV,CV,HR,MM,SB</t>
  </si>
  <si>
    <t>USB-Urban Social Business</t>
  </si>
  <si>
    <t>FUNDATIA PROGPERS</t>
  </si>
  <si>
    <t>ASOCIATIA - CLUBUL SPORTIV AL PERSOANELOR HANDICAPATE NEUROMOTOR
CUTEZATORII HUNEDOARA-Partener 1</t>
  </si>
  <si>
    <t>Obiectivul general al proiectului consta in furnizarea unui program integrat de sprijin pentru înființarea de întreprinderi sociale în mediul urban prin organizarea si desfasurarea
de activitati de formare antreprenoriala specifica si complementara in domenii de interes, ecologie si digitalizare, activitati de consiliere antreprenoriala, mentorat si
monitorizare a noilor afaceri sociale.</t>
  </si>
  <si>
    <t>AB,HD,SB,TM</t>
  </si>
  <si>
    <t>Centru,Vest</t>
  </si>
  <si>
    <t>URBIZ – Intreprinderi sociale sustenabile pentru comunitatile urbane</t>
  </si>
  <si>
    <t>OBIECTIVUL GENERAL al proiectului este reprezentat de facilitarea integrarii pe piata muncii a persoanelor apartinand grupurilor vulnerabile si combaterea saraciei, prin
sprijinirea infiintarii de intreprinderi sociale in mediul urban din regiunile de dezvoltare Sud Muntenia, Sud-Est si Nord-Est.</t>
  </si>
  <si>
    <t>AG,BC,BR,BT,BZ,CL,CT,DB,GL,GR,IL,IS,NT,PH,SV,TL,TR,VN,VS</t>
  </si>
  <si>
    <t>Nord-Est,Sud-Est,Sud-Muntenia</t>
  </si>
  <si>
    <t>SEED+</t>
  </si>
  <si>
    <t>ASOCIATIA ,,CENTRUL DE CONSULTANTA SI MANAGEMENT AL PROIECTELOR" EUROPROJECT</t>
  </si>
  <si>
    <t>OBIECTIVUL GENERAL al proiectului este reprezentat de incurajarea economiei sociale prin sprijinirea infiintarii de intreprinderi sociale in mediul urban din regiunile de
dezvoltare Sud Muntenia, Sud-Est, Vest si Sud-Vest, in vederea integrarii pe piata fortei de munca a persoanelor aflate in cautarea unui loc de munca, in special a tinerilor, a
somerilor de lunga durata, a persoanelor inactive si a grupurilor defavorizate de pe piata muncii.</t>
  </si>
  <si>
    <t>GO SES URBAN</t>
  </si>
  <si>
    <t>RD GLOBAL PROJECT CONSULTING SRL</t>
  </si>
  <si>
    <t>Promovarea antreprenoriatului social si al incluziunii sociale prin infiintarea de intreprinderi sociale capabile sa functioneze intr-o maniera autosustenabila, in mediul urban, cu
scopul combaterii saraciei si a inechitatilor sociale prin infiintarea a 35 intreprinderi sociale si crearea a unui numar minim de 140 locuri de munca.</t>
  </si>
  <si>
    <t>Ocupare si economie sociala in Regiunea Vest</t>
  </si>
  <si>
    <t>CAMERA DE COMERŢ, INDUSTRIE ŞI AGRICULTURĂ CARAŞ-SEVERIN</t>
  </si>
  <si>
    <t>Obiectivul general al proiectului este imbunatatirea accesului pe piata muncii si adoptarea masurilor de activare pentru persoanele aflate in cautarea unui loc de munca, tineri
30-35 ani, someri, someri de lunga durata, persoane din grupuri dezavantajate pe piata muncii, persoane inactive, prin dezvoltarea antreprenoriatului social si a economiei
sociale in mediul urban, prin infiintarea de intreprinderi sociale si crearea de noi locuri de munca in mediul urban din Regiunea Vest, respectiv dezvoltarea comunitatilor locale
si combaterea saraciei, prin dezvoltarea competentelor antreprenoriale, promovarea antreprenoriatului social ca mijloc de dezvoltare durabila locala, sprijinirea initiativelor
antreprenoriale (ca forma de ocupare pe cont propriu si de creare de noi locuri de munca) si cresterea sustenabila a ocuparii prin infiintarea afacerilor sociale si consolidarea
capacitatii intreprinderilor sociale de a functiona intr-o maniera auto-sustenabila.</t>
  </si>
  <si>
    <t>DoSocial</t>
  </si>
  <si>
    <t xml:space="preserve">GRUPUL DE CONSULTANTA PENTRU DEZVOLTARE DCG SRL </t>
  </si>
  <si>
    <t>OBIECTIVUL GENERAL al proiectului este reprezentat de incurajarea economiei sociale prin sprijinirea infiintarii de intreprinderi sociale in mediul urban din regiunile mai putin
dezvoltate (Sud Muntenia, Sud-Est, Nord-Est, Nord-Vest, Vest, Centru si Sud-Vest), in vederea integrarii pe piata fortei de munca a persoanelor aflate in cautarea unui loc de
munca, in special a tinerilor, a somerilor de lunga durata, a persoanelor inactive si a grupurilor defavorizate de pe piata muncii.</t>
  </si>
  <si>
    <t>Intreprinderi sociale competitive in mediul urban din Regiunea Vest</t>
  </si>
  <si>
    <t>Dezvoltarea economiei sociale si crearea de locuri de munca in mediul urban din Regiunea Vest</t>
  </si>
  <si>
    <t>CAMERA DE COMERT SI INDUSTRIE A JUDETULUI HUNEDOARA</t>
  </si>
  <si>
    <t>Antreprenoriat Social in Regiunea Centru si Vest</t>
  </si>
  <si>
    <t>ASOCIAŢIA "DEZVOLTAREA CAPITALULUI UMAN</t>
  </si>
  <si>
    <t>4C RURAL STRATEGIC SRL</t>
  </si>
  <si>
    <t>Sa dezvoltam, timp de 30 de luni , un mecanism integrat de acțiune pentru înființarea, subvenționarea și contribuția intreprinderilor sociale la ocuparea in munca pentru
persoane vulnerabile din zona urbana a Regiunilor Centru și Vest. Mecanismul propus de noi asigura realizarea obiectivului specific al programului si apelului datorita elementelor
care-l compun si modalitatilor de interventie stabilite.</t>
  </si>
  <si>
    <t>AB,AR,BV,CS,CV,HD,HR,MS,SB,TM</t>
  </si>
  <si>
    <t>Start-Up Social: Stimularea Ocuparii prin Intreprinderi Sociale Urbane</t>
  </si>
  <si>
    <t>DAST TRAINING CENTER SRL</t>
  </si>
  <si>
    <t>ASOCIAŢIA PENTRU SPRIJIN ÎN
DEZVOLTAREA ECONOMIEI
SOCIALE - INCLUZIUNE,
RESPONSABILITATE,
COOPERATISTĂ,
ANTREPRENORIAT SOCIAL</t>
  </si>
  <si>
    <t>Obiectivul general al pr consta in dezvoltarea ec soc in cele 7 regiuni mai putin dezvoltate ale RO, prin furnizarea unor servicii integrate de formare profesionala si consiliere
antrep specializata in domeniul ec soc, pt imbunatatirea accesului la piata muncii a 132 pers aflate in cautarea unui loc de munca, tineri cu varsta de peste 30 ani, someri,
someri de lunga durata, pers din grupuri dezavantajate pe piata muncii, pers inactive, prin infiintarea a 23 structuri sustenabile de ec soc in localitatile urbane din cele 7 regiuni
mai putin dezvoltate, in cadrul carora vor fi create 138 de noi locuri de munca, pt a asigura integrarea pe piata muncii a 138 pers aflate in cautarea unui loc de munca, someri,
someri de lunga durata, pers din grupuri dezavantajate pe piata muncii, pers inactive, interventie derulata pe perioada a 30 luni.</t>
  </si>
  <si>
    <t>AB,AG,AR,BC,BH,BN,BR,BT,BV,BZ,CJ,CL,CS,CT,CV,DB,DJ,GJ,GL,GR,HD,HR,IL,IS,MH,MM,MS,NT,OT,PH,SB,SJ,SM,SV,TM,TR,VL,VN,VS</t>
  </si>
  <si>
    <t>Furnizori de formare profesională autorizaţi privaţi</t>
  </si>
  <si>
    <t>CAMERA DE COMERT INDUSTRIE SI AGRICULTURA</t>
  </si>
  <si>
    <t>Obiectivul general al proiectului consta in oferirea de sprijin pentru dezvoltarea antreprenoriatului social in 2 regiuni mai putin dezvoltate: NV si V, prin furnizarea de servicii
integrate de formare profesionala si consiliere antreprenoriala specializata in domeniul economiei sociale, in scopul facilitarii accesului la piata muncii pt 132 persoane aflate in
cautarea unui loc de munca, tineri cu varsta de peste 30 ani, someri, someri de lunga durata, persoane din grupuri dezavantajate pe piata muncii, persoane inactive, prin
infiintarea a 21 structuri sustenabile de economie sociala in localitatile urbane din cele 2 regiuni mai putin dezvoltate, in cadrul carora vor fi create 147 de noi locuri de munca,
asigurand integrarea pe piata muncii a 147 persoane aflate in cautarea unui loc de munca, someri, someri de lunga durata, persoane din grupuri dezavantajate pe piata muncii,
persoane inactive, interventie derulata pe perioada a 30 luni.</t>
  </si>
  <si>
    <t>AR,BH,BN,CJ,CS,HD,MM,SJ,SM,TM</t>
  </si>
  <si>
    <t>Nord-Vest,Vest</t>
  </si>
  <si>
    <t>Social Impact Accelerator: Sprijin pentru înființarea de întreprinderi sociale în mediul urban</t>
  </si>
  <si>
    <t>ASOCIATIA "CAMERA DE COMERT SI INDUSTRIE ROMANIA - JAPONIA"</t>
  </si>
  <si>
    <t>ASOCIAŢIA ECONYOUTH</t>
  </si>
  <si>
    <t>Obiectivul general al proiectului constă în imbunatatirea accesului pe piața muncii și dezvoltarea competențelor antreprenoriale in economie sociala pentru 132 de persoane
aflate în căutarea unui loc de muncă, inclusiv tineri cu vârsta de peste 30 de ani, șomeri, șomeri de lungă durată, persoane din grupuri dezavantajate pe piața muncii și persoane
inactive prin activitati de sprijin pentru înființarea a 30 de întreprinderi sociale în mediul urban, generând astfel minim 136 de noi locuri de muncă în 4 regiuni mai puțin
dezvoltate (Sud-Vest, Sud Muntenia, Vest, Nord Vest), în cadrul unei intervenții pe o perioadă de 30 de luni.</t>
  </si>
  <si>
    <t>AG,AR,BH,BN,CJ,CL,CS,DB,DJ,GJ,GR,HD,IL,MH,MM,OT,PH,SJ,SM,TM,TR,VL</t>
  </si>
  <si>
    <t>Nord-Vest,Sud-Muntenia,Sud-Vest Oltenia,Vest</t>
  </si>
  <si>
    <t>Ocupare si economie sociala in Regiunile Vest si Nord Vest</t>
  </si>
  <si>
    <t>Obiectivul general al proiectului este imbunatatirea accesului pe piata muncii si adoptarea masurilor de activare pentru persoanele aflate in cautarea unui loc de munca, tineri
30-35 ani, someri, someri de lunga durata, persoane din grupuri dezavantajate pe piata muncii, persoane inactive, prin dezvoltarea antreprenoriatului social si a economiei
sociale in mediul urban, prin infiintarea de intreprinderi sociale si crearea de noi locuri de munca in mediul urban din Regiunile Vest si Nord Vest, respectiv dezvoltarea
comunitatilor locale si combaterea saraciei, prin dezvoltarea competentelor antreprenoriale, promovarea antreprenoriatului social ca mijloc de dezvoltare durabila locala,
sprijinirea initiativelor antreprenoriale (ca forma de ocupare pe cont propriu si de creare de noi locuri de munca) si cresterea sustenabila a ocuparii prin infiintarea afacerilor
sociale si consolidarea capacitatii intreprinderilor sociale de a functiona intr-o maniera auto-sustenabila.</t>
  </si>
  <si>
    <t>P6.Prevenirea părăsirii timpurii a școlii și creșterea accesului și a participării grupurilor dezavantajate la educație</t>
  </si>
  <si>
    <t>Sprijin acordat pentru asigurarea serviciilor suport necesare desfășurării activității AMPEO</t>
  </si>
  <si>
    <t>Sprijin acordat OIR BI pentru efectuarea de diverse deplasari externe, pentru perioada 2024-2026 (PEO)</t>
  </si>
  <si>
    <t>Sprijin acordat pentru susținerea cheltuielilor în vederea funcționarii autoturismelor DGPECU - PEO</t>
  </si>
  <si>
    <t>Sprijin pentru DGPECU- AMPEO prin asigurarea suportului logistic necesar activitatilor zilnice</t>
  </si>
  <si>
    <t>Sprijin acordat OIR  NORD VEST pentru efectuarea deplasarilor decontate din PEO</t>
  </si>
  <si>
    <t>Obiectivul general urmărește îmbunătățirea și consolidarea capacității DGPECU, în calitate de AMPEO pentru îndeplinirea atribuțiilor în domeniul managementului și implementării Programului Educație și Ocupare (PEO) pentru perioada de programare 2021-2027 cu respectarea principiilor unui management eficient și performant în conformitate cu legislația națională și comunitară.</t>
  </si>
  <si>
    <t>Obiectivul general al proiectului rezidă în exigența îndeplinirii acțiunilor și a obiectivelor asumate de către România în domeniul resurselor umane prin îmbunătățirea capacității personalului implicat în gestionarea fondurilor europene.</t>
  </si>
  <si>
    <t>Obiectivul general al proiectului de AT PEO se încadrează în  cadrul Priorității 10 -  „Asistență tehnică pentru facilitarea si eficientizarea managementului Programului“ si este asociat obiectivelor și acțiunilor desfășurate pentru îmbunătățirea si consolidarea capacitații DG PECU, în calitate de  AMPEO, de a implementa în mod eficient și eficace Programul Educație și Ocupare (PEO), în perioada de programare 2021-2027, cu respectarea principiilor unui management eficient și performant în conformitate cu legislația națională și comunitară.</t>
  </si>
  <si>
    <t>Obiectivul general urmărește îmbunătățirea și consolidarea capacității DGPECU, în calitate de AM PEO pentru îndeplinirea atribuțiilor în domeniul managementului și implementării Programului Educație și Ocupare (PEO) pentru perioada de programare 2021-2027 cu respectarea principiilor unui management eficient și performant în conformitate cu legislația națională și comunitară</t>
  </si>
  <si>
    <t>Obiectivul general al proiectului consta in imbunatatirea si consolidarea capacitatii OIR PECU Regiunea Nord Vest de a gestiona proiectele finantate prin Programul Educatie si
Ocupare (PEO) 2021-2027 în cadrul prioritatilor delegate, cu respectarea principiilor managementului eficient, transparentei, parteneriatului si în conformitate cu legislatia
nationala si comunitara.</t>
  </si>
  <si>
    <t>finalizat</t>
  </si>
  <si>
    <t>”În PAS cu SCHIMBAREA” - Program de imbunătățire si adaptare a competențelor profesionale pentru angajații din regiunea București-Ilfov</t>
  </si>
  <si>
    <t>ECO RURAL CONSULTING S.R.L</t>
  </si>
  <si>
    <t>OBIECTIVUL GENERAL este ridicarea nivelului de calificare a unui număr de 601 angajaţi (249 stivuitoristi, 250 de angajati pentru competente informatice 74 de angajati pentru
lucrator in comert si 28 de persoane management de proiect) din regiune Bucuresti Ilfov prin derularea unui program integrat de formare profesionala in urmatoarele domenii:
stivuitorist, lucrator in comert, manager de proiect si competente informatice. Proiectul contribuie la indeplinirea obiectivului specific ESO4.7.</t>
  </si>
  <si>
    <t>UPGRADE-Avansare in Cariera</t>
  </si>
  <si>
    <t>Obiectivul general al proiectului este promovarea invatarii pe tot parcursul vietii, actualizarea cunostintelor si competentelor la cerintele pietei muncii pentru 610 angajati din
regiunea Bucuresti-Ilfov, cu varsta intre 18-65 ani, dintre care 490 participanti finalizeaza formarea cu certificat si 74 participanti dobandesc o calificare. In contextul procesului
de globalizare, tehnologia se raspandeste mai rapid, dand nastere unor noi domenii de activitate care inlocuiesc treptat pe cele vechi.</t>
  </si>
  <si>
    <t>Competențe Îmbunătățite în BIF: Progres Profesional Durabil</t>
  </si>
  <si>
    <t>ASOCIATIA "CENTRUL REGIONAL PENTRU OCUPAREA FORTEI DE MUNCA SI PROTECTIE SOCIALA</t>
  </si>
  <si>
    <t>DIGITAL EURO JOBS SRL</t>
  </si>
  <si>
    <t>Cresterea flexibilitatii si adaptabilitatii angajatilor, pentru a tine pasul cu schimbarile tehnologice de la locul de munca, ca urmare a evolutiilor
tehnologice rapide si a aparitiei de noi competente, prin furnizarea serviciilor de formarea profesionala pentru 602 persoane, dezvoltarea unor mecanisme de anticipare a
schimbarii si a cerintelor de noi competente bazate pe nevoile pietei muncii, precum si prin promovarea sustinuta a invatarii pe tot parcursul vietii pentru constientizarea
importantei participarii in conditii de nediscriminare si egalitate de sanse la formarea profesionala continua, interventie derulata peperioada a 29 luni, in regiunea Bucuresti-
Ilfov.</t>
  </si>
  <si>
    <t>INDBOOK - Creșterea performanțelor angajaților din industrie</t>
  </si>
  <si>
    <t>FIATEST SRL</t>
  </si>
  <si>
    <t>ASOCIAŢIA PENTRU DEZVOLTARE DURABILĂ,
EDUCAŢIE ŞI SPRIJIN COMUNITAR-32373547</t>
  </si>
  <si>
    <t>Obiectivul general al proiectului este de a actualiza competențele și a recalifica personalul din companiile ce desfășoară activități de fabricarea produselor lactate, producția și
distribuția de produse alimentare și de panificație, producția de dispozitive, aparate și instrumente medicale și de laborator, proiectare, producție și lucrări de instalații
electrice și tehnico-sanitare și alte lucrări de instalații pentru construcții, servicii aeroportuare si servicii poștale, logistică în 1. Competențe digitale 2. Competente lingvistice
de engleză 3. Leadership, planificare strategică și managementul echipei de înaltă performanță 4. Elemente fundamentale pentru atingerea performanțelor la locul de muncă 5.
Eficientizarea proceselor 6. Frigotehnist (calificare) 7. Electrician exploatare medie și joasă tensiune (calificare) 8. Instalator instalații tehnico-sanitare și de gaze (calificare)
astfel încât să poată răspunde nevoilor actuale de pe piața muncii, care se axează tot mai mult pe tehnologie și digitalizare, să fie capabili să atingă cerințele postului, să
respecte standardele de eficiență, să dezvolte și îmbunătățească operațiunile din cadrul organizațiilor din care provin.</t>
  </si>
  <si>
    <t>FLEXI_FORM - Programe flexibile si sustenabile de formare pentru actualizarea competentelor angajatilor</t>
  </si>
  <si>
    <t>ASOCIATIA MEGLINE</t>
  </si>
  <si>
    <t>ASOCIATIA PENTRU CERCETARE,INOVARE SOCIALA SI
EDUCATIE PERMANENTA-ARISEP- 37178571</t>
  </si>
  <si>
    <t>Obiectivul general consta in implementarea unor interventii active si viabile de dezvoltare a performantelor profesionale si actualizare
a competentelor tehnice si digitale pentru 602 persoane angajate, in scopul cresterii sanselor de dezvoltare competitiva si a gradului de adaptabilitate a activitatii la dinamica si
progresul mediului economic competitiv actual.</t>
  </si>
  <si>
    <t>„ConFormPan - Consiliere si Formare pentru dezvoltare profesionala in industria de morarit, panificatie si produse fainoase din regiunea Bucuresti-Ilfov”</t>
  </si>
  <si>
    <t>PATRONATUL ROMAN DIN INDUSTRIA DE MORARIT, PANIFICATIE SI PRODUSE FAINOASE "ROMPAN-</t>
  </si>
  <si>
    <t>Obiectivul general al proiectului consta in implementarea pe o perioada de 30 de luni a unui program integrat de masuri concrete care vor contribui la cresterea competitivitatii
profesionale prin dezvoltarea resurselor umane, prin facilitarea accesului la servicii de consiliere profesionala si formare profesionala continua pentru 604 persoane - angajati din
industria alimentara, preponderent industria de morarit si panificatie din regiunea de dezvoltare Bucuresti Ilfov, in vederea actualizarii/dezvoltarii competențelor specifice ca
urmare a evoluțiilor tehnologice rapide si a apariției de noi competențe pentru a ține pasul cu schimbările tehnologice de la locul de muncă din industria alimentara,
preponderent industria de morarit si panificatie.</t>
  </si>
  <si>
    <t>„Promovarea învățării pe tot parcursul vieții la nivelul angajatilor din companiile municipale din regiunea Bucuresti Ilfov”</t>
  </si>
  <si>
    <t>ASOCIATIA MUNICIPIILOR DIN ROMANIA - (A.M.R.)</t>
  </si>
  <si>
    <t>Obiectivul general va fi
realizat prin: 1. organizarea de campanii de constientizare online a angajatilor si angajatorilor privind importanta participarii la FPC 2. consilierea profesionala a 604 de angajati
pentru incurajarea participarii la programele de FPC 3. organizarea si derularea programe de formare profesionala pentru 604 angajati, astfel: 290 de angajați vor beneficia de
cursuri de dezvoltare a competențelor digitale, respectiv programe de formare dedicate utilizarii aplicațiilor informative pentru eficientizarea activitații intreprinderilor. • 78 de
angajați vor beneficia de cursuri de Expert achiziții publice. • 28 de angajați vor beneficia de cursuri de Managementul resurselor umane • 54 de angajați vor beneficia de cursuri
de Legislatia muncii/politica salariala • 70 de angajați vor beneficia de cursuri de Control intern managerial, managementul riscului si guvernață coorporativa • 56 de angajați
vor beneficia de cursuri de calificare autorizat MMSS in domeniul vopsitor • 28 de angajați vor beneficia de cursuri de calificare autorizat MMSS in domeniul Sudor electric</t>
  </si>
  <si>
    <t>„FormareInovatoare”</t>
  </si>
  <si>
    <t>ASOCIAȚIA GENERALĂ A PROFESIONIȘTILOR ÎN VÂNZĂRI</t>
  </si>
  <si>
    <t>Imbunatatirea competentelor a peste 616 persoane adulte, angajate, prin cresterea participarii la programe de form corelate cu cerintele pietei muncii, si cresterea accesului
acestora pe piata muncii, la nivelul reg BI Obiectivul general al proiectului, precum si obiectivele specifice si activitatile acestuia sunt in conformitate cu ob majore ale PEO,
sustinand funct eficienta a pietei muncii, facilitarea accesului si participarii incluzive si egale la ocupare de calitate si durabila pt forta de munca, precum si optimizarea
sistemelor de form pt a raspunde cerintelor pietei muncii, precum si promovarea accesului egal la educatie si stimularii invatarii pe tot parcursul vietii, participand la realizarea
ESO4.7.</t>
  </si>
  <si>
    <t>P9.Consolidarea participării populației în procesul de învățare pe tot parcursul vieții pentru facilitarea tranzițiilor și a mobilității</t>
  </si>
  <si>
    <t>ESO4.7_Promovarea învățării pe tot parcursul vieții, în special a oportunităților flexibile de actualizare a competențelor și de recalificare pentru toți, ținând seama de competențele antreprenoriale și digitale, printr-o mai bună anticipare a schimbării și a cerințelor de noi competențe bazate pe nevoile pieței muncii, precum și prin facilitarea tranzițiilor profesionale și promovarea mobilității profesionale</t>
  </si>
  <si>
    <t>DECO - Dezvoltare prin competente in mediul de afaceri</t>
  </si>
  <si>
    <t>31088780</t>
  </si>
  <si>
    <t>ASOCIATIA PENTRU DEZVOLTARE, INOVATIE, CULTURA SI ANTREPRENORIAT</t>
  </si>
  <si>
    <t>EDELWEISS TRAINING &amp; DEVELOPMENT S.R.L.-44980941</t>
  </si>
  <si>
    <t>Obiectivul proiectului este să promoveze învățarea continuă, in contextul schimbarilor anticipate ale pietei muncii, prin actualizarea competentelor și recalificare pentru angajatii din Regiunea Centru in baza activitatilor complementare de informare, consiliere si formare profesionala.</t>
  </si>
  <si>
    <t>FormaTech</t>
  </si>
  <si>
    <t>6663533</t>
  </si>
  <si>
    <t>CAMERA DE COMERŢ ŞI INDUSTRIE A JUDEŢULUI ALBA</t>
  </si>
  <si>
    <t>AEQUILIBRUM MAGISTER S.R.L.-43541395</t>
  </si>
  <si>
    <t>Obiectivul general al proiectului se poate defini ca fiind furnizarea unui program integrat de instrumente, metode si practici de actualizare a competențelor specifice ale angajaților in scopul cresterii adaptabilitatii la evolutiile tehnologice si manageriale, pe o piata a muncii in continua schimbare. Obiectivul general consta in furnizarea programelor de (re)calificare in ocupatii preponderent solicitate, a programelor de specializare pentru actualizarea competentelor tehnice relativ la introducerea noilor tehnologii si insusirea principiilor economiei „verzi”, impreuna cu dezvoltarea competentelor organizatorice in vederea eficientizarii sistemelor de management operational, toate cu recunoastere nationala, si nu in ultimul rand, a programelor de certificare a competentelor tehnice specifice si a competentelor digitale, cu recunoastere interna la nivelul fiecarei companii.</t>
  </si>
  <si>
    <t>AB,BV,CS,HD,MS,SB,TM,VL</t>
  </si>
  <si>
    <t>Centru,Sud-Vest Oltenia,Vest</t>
  </si>
  <si>
    <t>Un pas spre o cariera de succes</t>
  </si>
  <si>
    <t>28995916</t>
  </si>
  <si>
    <t>UNIC SPORTS S.R.L.</t>
  </si>
  <si>
    <t>AGENTIA JUDETEANA PENTRU OCUPAREA FORTEI DE MUNCA TELEORMAN-11431220</t>
  </si>
  <si>
    <t>Dezv comp si abilitatilor profesionale prin participarea a 616 persoane,angajati,cu varsta cuprinsa intre 18 si 65 ani,cu nivel ridicat de formare (ISCED&gt;2),la programe de formare profesionala continua,ca oportunitate pt cresterea competivitatii si imbunatatirea statutului pe piata muncii din Reg Sud - Muntenia. Proiectul are o dimensiune strategica majora, europeana, nationala si sectoriala. Proiectul are ca scop dezv comp si abilitatilor profesionale prin participarea la programe de formare de actualizare a comp specifice ale angajatilor ca urmare a evolutiilor tehnologice rapide si a aparitiei de noi competente prin actiuni relevante pt piata fortei de munca si care sa faciliteze accesul la un loc de munca sau pastrarea unui loc de munca,ca oportunitate pt cresterea competivitatii si imbunatatirea statutului pe piata muncii a persoanelor cu varsta cuprinsa intre 18 si 65 ani,care detin calitatea de angajati cu contract individual de munca</t>
  </si>
  <si>
    <t>"DEZVOLTĂM pentru ANGAJAŢI COMPETENŢE IMPORTANTE ŞI AVANSATE" - DACIA</t>
  </si>
  <si>
    <t>2685440</t>
  </si>
  <si>
    <t>CAMERA DE COMERT, INDUSTRIE SI AGRICULTURA SIBIU</t>
  </si>
  <si>
    <t>CRISSERV S.R.L.-2578656</t>
  </si>
  <si>
    <t>Dezvoltarea programelor de formare corespunzător cerinţelor pieţei muncii, pentru 646 de angajaţi şi stimularea învăţării durabile şi de calitate pe tot parcursul vieţii. Promovarea accesului egal la educaţie a ocupării forţei de muncă productive şi a muncii decente pentru angajaţi. Proiectul se înscrie strategiei Programului Educaţie şi Ocupare 2021-2027 care asigură intervenţii pentru valorificarea potenţialului tinerilor, creşterea accesului pe piaţa muncii, îmbunătăţirea calităţii serviciilor educaţionale, adaptarea la nevoile pieţei muncii şi la tehnologiile actuale. Schimbările nu sunt o noutate, ne întâlnim cu ele, frecvent în toate sectoarele de activitate, în viaţa de zi cu zi. Provocările pentru angajaţi, sunt majore şi multiple şi ridică probleme diverse şi complexe, care necesită rezolvare imediată şi rezultate superioare.</t>
  </si>
  <si>
    <t>SB</t>
  </si>
  <si>
    <t>Calificare și specializare pentru locuri de muncă sustenabile in regiunea SM</t>
  </si>
  <si>
    <t>30385650</t>
  </si>
  <si>
    <t>ASOCIAŢIA "DEZVOLTAREA CAPITALULUI UMAN-26911994</t>
  </si>
  <si>
    <t>Obiectivul general al proiectului este lmbunatatirea nivelului de competente profesionale si socio-personale pentru 601 persoane din Regiunea Sud Muntenia, Judetul Dambovita, in scopul cresterii capacitatii acestora de adaptare la tehnologiile emergente. Obiectivul General contribuie la indeplinirea Obiectivul specific ESO4.7. „Promovarea invatarii pe tot parcursul vietii, in special a oportunitatilor flexibile de actualizare a competentelor si de recalificare pentru toti, tinand seama de competentele antreprenoriale si digitale, printr-o mai buna anticipare a schimbarii si a cerintelor de noi competente bazate pe nevoile pietei muncii, precum si prin facilitarea tranzitiilor profesionale si promovarea mobilitatii profesionale (FSE+)“ prin: 
•	601 – angajati recrutati, informatim consiliati, si care vor participa la programele de formare planificate in cadrul proiectului (EEC001). 
•	481 – (peste 80% din EEC001) angajati care au obtinut un certificat in urma derulari</t>
  </si>
  <si>
    <t>DB</t>
  </si>
  <si>
    <t>INVESTESTE IN PREGATIREA TA!</t>
  </si>
  <si>
    <t>10547600</t>
  </si>
  <si>
    <t>ASOCIATIA NATIONALA A CONSULTANTILOR IN AGRIBUSINESS (A.N.C.A)</t>
  </si>
  <si>
    <t>ASOCIAŢIA PENTRU COMPETENTE DIGITALE IN ANGAJABILITATEA TINERILOR-DIGITAL SKILLS4JOBS-24534910</t>
  </si>
  <si>
    <t>Dezvoltarea competentelor a 601 angajati din regiunea Centru prin activitati de consiliere profesionala si programe de FPC corelate cu nevoile pietei muncii ca urmare a evolutiilor tehnologice rapide si a aparitiei de noi competente pentru facilitarea tranzitiilor si mobilitatii profesionale.
Obiectivul general al proiectul va fi atins prin derularea a 6 activitati stabilite in concordanta cu cele prevazute de Ghidul Solicitantului-Conditii Specifice “Tine pasul”, Prioritatea P09: Consolidarea participarii populatiei in procesul de invatare pe tot parcursul vietii pentru facilitarea tranzitiilor si a mobilitatii, Obiectivul specific: ESO4.7: Promovarea invatarii pe tot parcursul vietii, in special a oportunitatilor flexibile de actualizare a competentelor si de recalificare pentru toti, tinand seama de competentele antreprenoriale si digitale, printr-o mai buna anticipare a schimbarii si a cerintelor de noi competente bazate pe nevoile pietei muncii</t>
  </si>
  <si>
    <t>LINK spre viitor</t>
  </si>
  <si>
    <t>8451677</t>
  </si>
  <si>
    <t>BPI MANAGEMENT CONSULTING ROMANIA SRL</t>
  </si>
  <si>
    <t>BEGLI EVENT SRL-34449641</t>
  </si>
  <si>
    <t>OBIECTIVUL GENERAL AL PROIECTULUI este reprezentat de cresterea flexibilitatii si adaptarii pe piata muncii a angajatilor, o data cu facilitarea si cresterea accesului si participarii la programe de invatare pe tot parcursul vietii prin furnizarea de programe de formare profesionala continua (FPC) - program calificare Lucrator comercial, Program specializare competente digitale de baza, Program specializare competente sociale, civice si de mediu - pentru 610 angajati din regiunea mai putin dezvoltată Centru, pe o perioada de 30 de luni, in regiunea Centru. Proiectul contribuie la realiz obiectivului specific al PEO 2021-2027 si al Apelului ESO 4.7 . „Prom invatarii pe tot parcursul vietii, în special a oportunitatilor flexibile de actualizare a competentelor si de recalificare pentru toti, tinand seama de competentele antreprenoriale si digitale, printr-o mai buna anticipare a schimbarii si a cerintelor de noi competente bazate pe nevoile pietei muncii</t>
  </si>
  <si>
    <t>ACT - Actualizarea competentelor angajatilor pentru anticiparea schimbarilor pe piata muncii</t>
  </si>
  <si>
    <t>11872994</t>
  </si>
  <si>
    <t>FIRST JOB SCHOOL SRL</t>
  </si>
  <si>
    <t>FUNDATIA PENTRU PROMOVAREA INTREPRINDERILOR MICI SI MIJLOCII BRASOV-7283885</t>
  </si>
  <si>
    <t>Obiectivul general al proiectului urmareste, prin promovarea principiilor de nediscriminare, egalitate de gen si de sansa si accesibilitate pentru persoanele cu dizabilitati, cresterea gradului de participare si facilitarea accesului la programe de formare profesionala pentru actualizarea si dezvoltarea competentelor necesare anticiparii schimbarilor de pe piata muncii pentru 610 angajati din Regiunea Centru, inclusiv persoane care ocupa pozitii de management, prin masuri care: 1) sa conduca la constientizarea angajatilor si angajatorilor cu privire la importanta formarii profesionale continue (FPC); 2) sa asigure servicii de consiliere profesionala pentru angajati pentru incurajarea participarii la FPC si pentru adaptarea la locurile de munca digitale; 3) sa furnizeze programe de FPC racordate la cerintele regionale ale pietei muncii, astfel incat gradul de promovabilitate sa fie de cel putin 80,32%, din care cel putin 16,32% sa dobandeasca o noua calificare; 4) sa permita angajatilor</t>
  </si>
  <si>
    <t>TINE PASUL CU UN NOU STIL DE VIATA SI DE MUNCA!</t>
  </si>
  <si>
    <t>Competente digitale pentru perfectionare</t>
  </si>
  <si>
    <t>7076723</t>
  </si>
  <si>
    <t>SCOALA ROMANA DE AFACERI A CAMERELOR DE COMERT SI INDUSTRIE FILIALA ALBA IULIA</t>
  </si>
  <si>
    <t xml:space="preserve">Cresterea nivelului de calificare si de actualizare si dezvoltare de competente specifice economiei digitale si a cunoasterii pentru 601 angajati din categoria de varsta 18-65 ani, rezidenti/cu domiciliul stabil in regiunile Centru si NV intr-un interval de 30 de luni cu un efort investitional 4,963,707.96 lei Acest obiectiv se va realiza prin informare privind importanta participarii la FPC, consiliere si orientare in cariera si formare profesionala in calificari si alte cursuri necesare pentru actualizarea cunostintelor digitale, manageriale sau dezvoltare de abilitati si cunostinte cerute pe piata muncii.
Relevanta proiectului este adusa de furnizarea de servicii cu prioritate catre un grup tinta care provine din domenii si ocupatii ce se vor confrunta cu schimbari drastice urmare a implementarii proceselor europene de implementare a inteligentei artificiale, a TIC si robotizarii productiei. </t>
  </si>
  <si>
    <t>E.V.O.L.U.T.I.E. - Efort Versatil Orientat către Limită, Urmărind Transformări În Evoluție</t>
  </si>
  <si>
    <t>29450534</t>
  </si>
  <si>
    <t>DIGITAL TRAINING S.R.L.-37437587,FORMPROF SERVICII SRL-24078945</t>
  </si>
  <si>
    <t>Dezv comp si abilitatilor profesionale prin participarea a 616 persoane,angajati,cu varsta cuprinsa intre 18 si 65 ani,cu nivel ridicat de form(ISCED&gt;2),la progde for prof continua,ca oportunitate pt cresterea competivitatii si imbunatatirea statutului pe piata muncii din Reg Sud -Vest. Prul are o dimensiune strategica majora,europeana,nationala si sectoriala.
Prul are ca scop dezv comp si abilitatilor profesionale prin participarea la progde form de actualizare a comp specifice ale angajatilor ca urmare a evolutiilor tehnologice rapide si a aparitiei de noi competente prin actiuni relevante pt piata fortei de munca si care sa faciliteze accesul la un loc de munca sau pastrarea unui loc de munca,ca oportunitate pt cresterea competivitatii si imbunatatirea statutului pe piata muncii a pers cu varsta cuprinsa intre 18 si 65 ani,care detin calitatea de angajati cu contract individual de munca</t>
  </si>
  <si>
    <t>COMPETENTE -Cheia progresului durabil al angajatilor</t>
  </si>
  <si>
    <t>FUNDATIA PENTRU PROMOVAREA INTREPRINDERILOR MICI SI MIJLOCII BRASOV-7283885,GO TO JOB SCHOOL SRL-17688690</t>
  </si>
  <si>
    <t>Obiectivul general al proiectului urmareste, prin promovarea principiilor de nediscriminare, egalitate de gen si de sansa si accesibilitate pentru persoanele cu dizabilitati, cresterea gradului de participare si facilitarea accesului la programe de formare profesionala pentru actualizarea si dezvoltarea competentelor necesare anticiparii schimbarilor de pe piata muncii pentru 610 angajati din Regiunea Centru, inclusiv persoane care ocupa pozitii de management, prin masuri care: 1) sa conduca la constientizarea angajatilor si angajatorilor cu privire la importanta formarii profesionale continue (FPC); 2) sa asigure servicii de consiliere profesionala pentru angajati pentru incurajarea participarii la FPC si pentru adaptarea la locurile de munca digitale si locurile de munca verzi; 3) sa furnizeze programe de FPC racordate la cerintele regionale ale pietei muncii, astfel incat gradul de promovabilitate sa fie de cel putin 80,32%, din care cel putin 16,32% sa dobandeasca o noua calificare</t>
  </si>
  <si>
    <t>Calificare si specializare pentru locuri de munca sustenabile in HORECA regiunile C si SE</t>
  </si>
  <si>
    <t>ASOCIATIA MEDICILOR REZIDENTI-19074246</t>
  </si>
  <si>
    <t>Obiectivul general al proiectului este lmbunatatirea nivelului de competente profesionale si socio-personale pentru 601 persoane din Regiunea Centru, judetele Brasov si Sibiu si Regiunea Sud-Est, Judetele Constanta si Buzau in scopul cresterii capacitatii acestora de adaptare la tehnologiile emergente. Obiectivul General contribuie la indeplinirea Obiectivul specific ESO4.7. „Promovarea invatarii pe tot parcursul vietii, in special a oportunitatilor flexibile de actualizare a competentelor si de recalificare pentru toti, tinand seama de competentele antreprenoriale si digitale, printr-o mai buna anticipare a schimbarii si a cerintelor de noi competente bazate pe nevoile pietei muncii, precum si prin facilitarea tranzitiilor profesionale si promovarea mobilitatii profesionale (FSE+)“</t>
  </si>
  <si>
    <t>AB,BV,BZ,CT,GL,SB</t>
  </si>
  <si>
    <t>Formarea profesionala a angajatilor=succesul afacerii</t>
  </si>
  <si>
    <t>GO TO JOB SCHOOL SRL-17688690,HUMAN RESOURCES CONSULTING SRL-15695143</t>
  </si>
  <si>
    <t>Obiectivul general al proiectului consta in cresterea si imbunatatirea nivelului de cunostinte si competente in randul angajatilor din Regiunea Centru, prin derularea unei campanii de constientizare a angajatorilor cu privire la importanta si necesitatea participarii angajatilor la programe de formare continua, prin furnizarea de servicii de orientare si consiliere profesionala si  prin derularea unor programe de dezvoltare a competentelor digitale , tehnologice, manageriale si specifice, in cadrul caruia 610 angajati vor beneficia de formare profesionala in vederea profesionalizarii si adaptarii la cerintele pietei muncii in continua schimbare pe o perioada de 36 de luni.
CONTRIBUTIA ADUSA LA OBIECTIVUL PEO</t>
  </si>
  <si>
    <t>TRAIN 4 TECH</t>
  </si>
  <si>
    <t>17265657</t>
  </si>
  <si>
    <t>TERRA NOVA GROUP SRL</t>
  </si>
  <si>
    <t>CAMERA DE COMERŢ ŞI INDUSTRIE A JUDEŢULUI ALBA-6663533</t>
  </si>
  <si>
    <t xml:space="preserve">Obiectivul general al proiectului se poate defini ca fiind furnizarea unui program integrat de instrumente, metode si practici de actualizare a competențelor specifice ale angajaților in scopul cresterii adaptabilitatii la evolutiile tehnologice si manageriale, pe o piata a muncii in continua schimbare.Obiectivul general consta in furnizarea programelor de (re)calificare in ocupatii preponderent solicitate, a programelor de specializare pentru actualizarea competentelor tehnice relativ la introducerea noilor tehnologii si insusirea principiilor economiei „verzi”, impreuna cu dezvoltarea competentelor organizatorice in vederea eficientizarii sistemelor de management operational, toate cu recunoastere nationala, si nu in ultimul rand, a programelor de certificare a competentelor tehnice specifice, cu recunoastere interna la nivelul fiecarei companii.
</t>
  </si>
  <si>
    <t>AB,CS,HD,MS,SB,TM,VL</t>
  </si>
  <si>
    <t>Creșterea Nivelului de Competente a Angajaților - CNCA</t>
  </si>
  <si>
    <t>GET YOU HIRED S.R.L.-40540573</t>
  </si>
  <si>
    <t xml:space="preserve">Obiectivul general al proiectului il reprezinta actualizarea competențelor specifice ale angajaților din domeniile Turism si IT ca urmare a evoluțiilor tehnologice rapide și a apariției de noi competențe in scopul consolidarii participării populației în procesul de învățare pe tot parcursul vieții pentru facilitarea tranzițiilor și a mobilității, in regiunea mai putin dezvoltata Sud-Est. Implementarea proiectului va genera un efect pozitiv pe termen lung atat la nivelul grupului tinta cat si la nivelul economic local si a societatii prin actiunile de sprijin, prin realizarea de sesiuni informare si consiliere profesionala si creșterea nivelului de calificare a 601 angajați din sectoarele Turism si IT. Din cei 601 angajati membri ai grupului tinta 294 vor dobandi o calificare la incetarea calitatii de participant, si cel putin 495 vor finaliza formarea profesionala obtinand un certificat.  </t>
  </si>
  <si>
    <t>CU CAT ESTI MAI PREGATIT, CU ATAT ESTI MAI COMPETENT PE PIATA MUNCII!</t>
  </si>
  <si>
    <t>ASOCIATIA STARTUP HUB-45187880</t>
  </si>
  <si>
    <t>Dezvoltarea competentelor a 601 angajati din regiunea Centru prin activitati de consiliere profesionala si programe de FPC corelate cu nevoile pietei muncii ca urmare a evolutiilor tehnologice rapide si a aparitiei de noi competente pentru facilitarea tranzitiilor si mobilitatii profesionale.
Obiectivul general al proiectul va fi atins prin derularea a 6 activitati stabilite in concordanta cu cele prevazute de Ghidul Solicitantului-Conditii Specifice “Tine pasul”, Prioritatea P09: Consolidarea participarii populatiei in procesul de invatare pe tot parcursul vietii pentru facilitarea tranzitiilor si a mobilitatii, Obiectivul specific: ESO4.7: Promovarea invatarii pe tot parcursul vietii, in special a oportunitatilor flexibile de actualizare a competentelor si de recalificare pentru toti, tinand seama de competentele antreprenoriale si digitale, printr-o mai buna anticipare a schimbarii si a cerintelor de noi competente bazate pe nevoile pietei muncii, precum si prin facilitarea tranzit</t>
  </si>
  <si>
    <t>"Feed Your Future with Skills":Dezvoltarea profesională și consolidarea competențelor angajatilor din industria alimentară</t>
  </si>
  <si>
    <t>31042146</t>
  </si>
  <si>
    <t>GEORGIA CATERING SRL</t>
  </si>
  <si>
    <t>Actualizarea si imbunatatirea nivelului de cunostinte/competente/aptitudini pt 608 angajati din intreprinderile care isi desfasoara activitatea in sectorul industriei alimentare din regiunea Centru si care intentioneaza sa-si adapteze activitatea la progresul tehnologic din domeniu prin facilitarea accesului si participarea angajatilor la programe de formare profesionala cerute la nivelul angajatorilor: 168 participanti la  programe autorizate ANC de tip calificare si 440 participanti la programe de formare profesionala specifice cu recunoastere interna a competentelor la nivelul angajatorului. Invatarea pe tot parcursul vietii inseamna toate activitatile de invatare desfasurate de fiecare persoana de-a lungul vietii in contexte formale,non-formale si informale,in scopul dobandirii sau dezvoltarii competentelor dintr-o perspectiva multipla:personala,civica,sociala sau profesionala.</t>
  </si>
  <si>
    <t>Ține pasul cu schimbarea!</t>
  </si>
  <si>
    <t>14198839</t>
  </si>
  <si>
    <t>ASOCIAŢIA PENTRU DEZVOLTARE COMUNITARĂ SI SERVICII SOCIALE</t>
  </si>
  <si>
    <t>ASOCIAŢIA CLUBUL SPORTIV "AQUA 1969 BAIA MARE "-30097968</t>
  </si>
  <si>
    <t>Obiectivul general al proiectului il reprezinta promovarea si implementarea unor masuri active de invatare pentru angajati cu scopul de a-i pregati pentru schimbarile si cerintele noi de pe piata muncii. Obiectivul general al proiectului va fi atins prin derularea in proiect a 4 etape (activitati) principale si 1 transversala (managementul de proiect). Proiectul isi propune ca intr-o prima faza sa identifice si sa atraga in cadrul proiectului persoane care au nevoie de sprijin in facilitarea accesului la locuri de munca atat prin participarea la activitati de informare si consiliere profesionala, precum si prin parcurgerea unor cursuri de formare profesionala. In acest sens, in cadrul activitatii 1, o prima componenta va fi aceea de organizare a unor evenimente de informare si constientizare care vor avea si rol de atragere si identificare a grupului tinta</t>
  </si>
  <si>
    <t>AB,AG,BC,BR,BT,BV,BZ,CL,CT,CV,DB,DJ,GJ,GL,GR,HR,IL,IS,MH,MS,NT,OT,PH,SB,SV,TL,TR,VL,VN,VS</t>
  </si>
  <si>
    <t>Centru,Nord-Est,Sud-Est,Sud-Muntenia,Sud-Vest Oltenia</t>
  </si>
  <si>
    <t>Actualizarea calificarilor si competentelor angajatilor in vederea cresterii adaptabilitatii lucratorilor pe piata muncii</t>
  </si>
  <si>
    <t>4258780</t>
  </si>
  <si>
    <t>PRIOR MEDIA GROUP SRL</t>
  </si>
  <si>
    <t>Creșterea capacității de adaptare a angajaților prin dobândirea de competențe/calificări noi în corelare cu evoluția socio-economică și cu progresul tehnologic pentru a asigura integrarea sustenabilă pe o piață a muncii dinamică în măsură să susțină competitivitatea economică și socială. în mod concret, proiectul propus spre finanțare are în vedere implementarea unui program integrat de sprijin destinat unui număr de 605 angajați, program de sprijin ce are în vedere implementarea unui pachet complex de servicii de informare și consiliere profesională în vederea stabilirii unui traseu profesional adecvat cu profilul și așteptările fiecărei persoane din grupul țintă și în vederea stabilirii unui traseu de formare profesională în vederea creșterii șanselor de integrare sustenabilă pe piața muncii, prin creșterea capacității de adaptare la progresul tehnologic și la dinamica pieței muncii.</t>
  </si>
  <si>
    <t>Inovare și Eficiență: Formare Profesională pentru Schimbare Sustenabilă</t>
  </si>
  <si>
    <t>34358330</t>
  </si>
  <si>
    <t>COLLECTOIL CENTER SRL</t>
  </si>
  <si>
    <t>ANTEL PRINT S.R.L.-27338187</t>
  </si>
  <si>
    <t xml:space="preserve">Obiectivul general al proiectului este:  Dezvoltarea competentelor angajatilor din companii private in contextul evolutiilor tehnologice pe piata muncii, precum si facilitarea transferului de cunostinte inovatoare intre companiile private si institutele de cercetare, prin masuri integrate de informare/constientizare, consiliere, formare profesionala, creare de parteneriate sustenabile si transfer de bune practici.
Prin intermediul unui set integrat de initiative, proiectul urmareste sa promoveze o cultura a formarii continue, sa faciliteze colaborarea intre companii si stakeholderii din domeniul formarii si sa creeze o platforma pentru schimbul de cunostinte intre managerii companiilor private si institutele de cercetare/inovare.
</t>
  </si>
  <si>
    <t>ASPIR - Antreprenoriat Social Pentru o Integrare Responsabila pe piata muncii</t>
  </si>
  <si>
    <t xml:space="preserve">Obiectivul general al proiectului consta in imbunatatirea accesului la piata muncii si masuri de activare pt minim 135 de persoane care doresc sa infiinteze intreprinderi sociale in mediul urban: persoane aflate in cautarea unui loc de munca, tineri cu varsta de peste 30 ani, someri, someri de lunga durata, persoane din grupuri dezavantajate pe piata muncii, persoane inactive, prin promovarea desfasurarii de activitati independente si a economiei sociale, respectiv infiintarea a minim 21 de structuri sustenabile de economie sociala in mediul urban din regiunile Nord-Vest, Nord-Est, Vest, Centru, Sud-Muntenia, Sud-Vest Oltenia si Sud-Est, pt a asigura integrarea pe piata muncii a persoanelor din grupurile vulnerabile.
            </t>
  </si>
  <si>
    <t>Mai multe competente = mai multa flexibilitate</t>
  </si>
  <si>
    <t>FUNDATIA ECOLOGICA GREEN</t>
  </si>
  <si>
    <t xml:space="preserve">Obiectivul general al proiectului este: promovarea accesului si cresterea participarii la formare profesionala continua pentru un numar de 610 angajati din Regiunea Nord-Est, in vederea cresterii competitivitatii si flexibilitatii pe piata muncii prin participarea la activitati integrate de invatare pe tot parcursul vietii si consiliere profesionala, corelate cu nevoile de pe piata muncii. 
Obiectivul general al proiectului raspunde Obiectivului specific al Programul Educatie si Ocupare (PEO) 2021—2027 intrucat vizeaza cresterea participarii adultilor la programe de FPC, la programe de actualizare a competentelor specifice ale angajatilor ca urmare a evolutiilor tehnologice rapide si a aparitiei de noi competente, digitalizare, schimbari in practicile/metodele de lucru.  
</t>
  </si>
  <si>
    <t>IS,NT,SV,VS</t>
  </si>
  <si>
    <t>Facilitarea învățării pe tot parcursul vieții, prin măsuri de sprijin pentru dezvoltarea programelor de formare profesională - Ținem pasul împreună!</t>
  </si>
  <si>
    <t>ASOCIAŢIA 'O ŞANSĂ PENTRU FIECARE'</t>
  </si>
  <si>
    <t>LUST EXPERT SRL-14465545</t>
  </si>
  <si>
    <t xml:space="preserve">Obiectivul general al proiectului este de crestere a gradului de pregatire personala si profesionala, prin dobandirea de noi cunonstinte, aptitudini, abilitati si competente a cel putin 602 angajati cu CIM, din regiunea mai putin dezvoltata de implementare, sustinand si facilitand participarea acestora la actiuni, masuri, instrumente, activitati si programe integrate, profesionale si personalizate de consiliere profesionala si de formare profesionala continua, coreland astfel activitatea acestora cu dezvoltarea carierei si cu noile competente aparute pe piata muncii, in scopul finalizarii formarii cu cerificat a minim 483 de persoane. </t>
  </si>
  <si>
    <t>Calificare și Competențe Inovative - CCI+</t>
  </si>
  <si>
    <t>CAMERA DE COMERT SI INDUSTRIE A JUDETULUI NEAMT</t>
  </si>
  <si>
    <t>ASOCIATIA ECOFOREST - SUSANA GEANGĂLĂU-10685157</t>
  </si>
  <si>
    <t xml:space="preserve">Obiectivul general al proiectului consta in cresterea numarului de participanti la programe integrate de consiliere profesionala si formare profesionala continua prin implicarea unui numar de minim 602 persoane cu vârsta cuprinsă între 18 și 65 ani, care dețin calitatea de angajați cu contract individual de muncă (cu normă întreagă sau cu timp parțial), inclusiv persoane care ocupă poziții de management, ce provin din întreprinderi publice și private din Regiunea NE, jud NT, SV si VS, prin implementarea de masuri specifice integrate care asigura formarea profesionala si certificarea superioara. </t>
  </si>
  <si>
    <t>NT,SV,VS</t>
  </si>
  <si>
    <t>Fii in pas cu tehnologia - FIT</t>
  </si>
  <si>
    <t>Obiectivul general al proiectului consta in cresterea numarului de participanti la programe integrate de consiliere profesionala si formare profesionala continua prin implicarea unui numar de minim 602 persoane cu vârsta cuprinsă între 18 și 65 ani, care dețin calitatea de angajați cu contract individual de muncă (cu normă întreagă sau cu timp parțial), inclusiv persoane care ocupă poziții de management, ce provin din întreprinderi publice și private din Regiunea Nord Est, jud NT si SV, prin implementarea de masuri specifice integrate care asigura formarea profesionala si certificarea superioara.</t>
  </si>
  <si>
    <t>NT,SV</t>
  </si>
  <si>
    <t>Dezvoltarea capacității profesionale a angajaților pentru o piață a muncii a viitorului - Succesul incepe cu TINE!</t>
  </si>
  <si>
    <t>Măsuri de sprijin pentru dezvoltarea programelor de formare profesională avansate si pentru anticiparea schimbărilor pieței muncii - Succes prin dezvoltare!</t>
  </si>
  <si>
    <t>LUST EXPERT SRL</t>
  </si>
  <si>
    <t>PATRONATUL TEHNOLOGIEI INFORMAŢIEI-40476080</t>
  </si>
  <si>
    <t>Spre tranzitie pas cu pas. Adaptarea competențelor specifice ale angajaților din regiunea SUD EST la evoluțiile tehnologice</t>
  </si>
  <si>
    <t>CENTRUL DE CONSULTANŢĂ ŞI STUDII EUROPENE SRL</t>
  </si>
  <si>
    <t>AGENTIA JUDETEANA PENTRU OCUPAREA FORTEI DE MUNCA GALATI-11361990</t>
  </si>
  <si>
    <t xml:space="preserve">OBIECTIVUL GENERAL al proiectului este cresterea participarii a 606 persoane adulte angajate cu varste intre 18-64 ani la programe de formare profesionala continua din Regiunea de Sud-Est. Pe termen lung, acest proiect va genera urmatoarele efecte pozitive: Crearea de parteneriate cu firme de formare profesionala, asociatii profesionale, agentii de ocupare si plasare pentru formarea continua a propriilor angajati si/sau pentru identificarea de specialisti gata pregatiti pentru sectorul de activitate in care activeaza pentru angajare. Cresterea participarii unui numar de 606 de persoane din regiune la activitati de consiliere, formare profesionala si la sprijin educational individualizat. </t>
  </si>
  <si>
    <t>EVOLVE - Dezvoltarea continuă a angajaților în era tehnologică</t>
  </si>
  <si>
    <t>CAMERA DE COMERŢ ŞI INDUSTRIE BACĂU</t>
  </si>
  <si>
    <t>CSA TRAVEL S.R.L.-40568728</t>
  </si>
  <si>
    <t>SCOPUL PROIECTULUI îl constituie realizarea unui set de măsuri de conștientizare, consiliere și formare profesională pt. 606 angajați din cadrul întreprinderilor private din domeniile construcții, HORECA, deșeuri, prelucrare carne, produse chimice, fabricare lemn, captare apă etc, din reg. Nord-Est, pe durata a 36 luni, în vederea actualizării / dezvoltării competențelor specifice ale angajaților pt. a ține pasul cu schimbările tehnologice de la locul de muncă și cu apariția de noi competențe relevante pt. piața muncii de profil.</t>
  </si>
  <si>
    <t>Parteneriat pentru performanta in regiunea Nord Est!</t>
  </si>
  <si>
    <t>ASOCIAŢIA "Q-PROFESSIONALS"</t>
  </si>
  <si>
    <t>STRUCTURAL TRAINING S.R.L.-36586629</t>
  </si>
  <si>
    <t xml:space="preserve">Obiectivul general este dezvoltarea competentelor profesionale pentru 602 angajati din Regiunea Nord Est, prin participarea la activitati integrate de informare, consiliere profesionala, formare profesionala (programe de calificare N2, specializare si programe nonformale), in acord cu nevoile acestora.
Nivelul scazut al competentelor, existenta unor angajati care nu lucreaza in domeniul lor de studii, necorelarea programelor de formare cu nevoile, creaza disfunctionalitati in functionarea optima a unor sectoare de activitate.
</t>
  </si>
  <si>
    <t>Adaptarea competențelor specifice ale angajaților din regiunile SUD EST si NORD VEST la evoluțiile tehnologice</t>
  </si>
  <si>
    <t xml:space="preserve">OBIECTIVUL GENERAL al proiectului este cresterea participarii a 606 persoane adulte angajate cu varste intre 18-64 ani la programe de formare profesionala continua din Regiunea de Sud-Est si Regiunea Nord-Vest. Pe termen lung, acest proiect va genera urmatoarele efecte pozitive: Crearea de parteneriate cu firme de formare profesionala,asociatii profesionale,agentii de ocupare si plasare pentru formarea continua a propriilor angajati si/sau pentru identificarea de specialisti gata pregatiti pentru sectorul de activitate in care activati pentru angajare. </t>
  </si>
  <si>
    <t>BH,BN,BR,BZ,CJ,CT,GL,MM,SJ,SM,TL,VN</t>
  </si>
  <si>
    <t>Nord-Vest,Sud-Est</t>
  </si>
  <si>
    <t>Tine pasul cu schimbarea. Adaptarea competențelor specifice ale angajaților din regiunile SUD EST si NORD EST la evoluțiile tehnologice</t>
  </si>
  <si>
    <t>AGENTIA JUDETEANA PENTRU OCUPAREA FORTEI DE MUNCA-11495517</t>
  </si>
  <si>
    <t xml:space="preserve">OBIECTIVUL GENERAL al proiectului este cresterea participarii a 606 persoane adulte angajate cu varste intre 18-64 ani la programe de formare profesionala continua din Regiunea de Sud-Est si Regiunea Nord Est. Pe termen lung, acest proiect va genera urmatoarele efecte pozitive: Crearea de parteneriate cu firme de formare profesionala,asociatii profesionale,agentii de ocupare si plasare pentru formarea continua a propriilor angajati si/sau pentru identificarea de specialisti gata pregatiti pentru sectorul de activitate in care activati pentru angajare. Cresterea participarii unui numar de 606 de persoane din regiune la activitati de consiliere,formare profesionala si la sprijin educational individualizat. Sustenabilitate durabila a firmelor a caror angajati participa la actiunile oferite de proiect </t>
  </si>
  <si>
    <t>Adaptarea competențelor specifice ale angajaților din regiunile SUD EST la evoluțiile tehnologice</t>
  </si>
  <si>
    <t xml:space="preserve">OBIECTIVUL GENERAL al proiectului este cresterea participarii a 606 persoane adulte angajate cu varste intre 18-64 ani la programe de formare profesionala continua din Regiunea de Sud-Est.
Pe termen lung, acest proiect va genera urmatoarele efecte pozitive:
Crearea de parteneriate cu firme de formare profesionala,asociatii profesionale,agentii de ocupare si plasare pentru formarea continua a propriilor angajati si/sau pentru identificarea de specialisti gata pregatiti pentru sectorul de activitate in care activeaza pentru angajare.
Cresterea participarii unui numar de 606 de persoane din regiune la activitati de consiliere, formare profesionala si la sprijin educational individualizat.
</t>
  </si>
  <si>
    <t>Parteneriat pentru ocupare durabila in Regiunea Nord Est!</t>
  </si>
  <si>
    <t>STRUCTURAL TRAINING S.R.L.</t>
  </si>
  <si>
    <t>ASOCIAŢIA "Q-PROFESSIONALS"-27357510</t>
  </si>
  <si>
    <t xml:space="preserve">Obiectivul general este cresterea competentelor profesionale pentru 602 angajati din Regiunea Nord Est, prin participarea la activitati integrate de informare, consiliere profesionala, formare profesionala (programe de calificare N2, specializare si programe nonformale), in acord cu nevoile acestora.
Nivelul scazut al competentelor, existenta unor angajati care nu lucreaza in domeniul lor de studii, necorelarea programelor de formare cu nevoile, creaza disfunctionalitati in functionarea optima a unor sectoare de activitate.
Participarea la programele de formare va permite actualizarea competentelor specifice ca urmare a evolutiilor tehnologice rapide si dobandirea de noi competente necesare pentru utilizarea noilor tehnologii digitale, ceea ce va contribui la consolidarea statutului pe piata muncii a angajatilor din grupul tinta, la cresterea adaptabilitatii acestora la eventualele schimbari care vor avea loc dar si pentru a avansa in cariera. 
</t>
  </si>
  <si>
    <t>Experiență și reușită: calea competențelor pentru viitor.</t>
  </si>
  <si>
    <t>FUNDATIA SOLIDARITATE SI SPERANTA</t>
  </si>
  <si>
    <t>LACONSEIL SRL-15975232</t>
  </si>
  <si>
    <t>Obiectivul general (OG) al proiectului constă consilierea și instruirea a 606 de persoane, provenite din Regiunea de Nord-Est (RNE), angajate în întreprinderi din domeniile industriilor de bază care își desfășoară activitatea în RNE precum cele implicit de bază – domeniile producție textile, servicii mecanică auto și precum cele susținătoare celor de bază – servicii pentru subdomenii în care se lucrează cu și pentru grupuri dezavantajate și comerț, pe durata a 27 de luni, în cadrul programelor de actualizare a competențelor specifice ale angajaților ca urmare a evoluțiilor tehnologice rapide și a apariției de noi competențe, personalizate conform nevoilor proprii. Toate domeniile enumerate vor fi generic denumite in cadrul proiectului Domenii ale Industriilor de bază.</t>
  </si>
  <si>
    <t>FOCUS - Formarea capitalului uman sustenabil</t>
  </si>
  <si>
    <t>CENTRUL DE DEZVOLTARE SOCIALĂ T &amp; CO</t>
  </si>
  <si>
    <t xml:space="preserve">OBIECTIVUL GENERAL AL PROIECTULUI vizeaza actualizarea competentelor specifice, digitale si verzi, pentru 603 angajați, inclusiv persoane care ocupă poziții de management, din regiunea Nord Est, ca urmare a evoluțiilor tehnologice rapide și a apariției de noi competențe profesionale, pe o piata a muncii moderna, flexibila si inclusiva, prin participarea la programe integrate de formare profesionala si consiliere profesionala.
</t>
  </si>
  <si>
    <t>Facilitarea dezvoltării de noi competențe, corelate cu o piață a muncii a viitorului - StarJob!</t>
  </si>
  <si>
    <t>FUNDATIA "STAR OF HOPE ROMANIA"</t>
  </si>
  <si>
    <t>GLOBAL CONSTRUCT ACAZ S.R.L.-46515773</t>
  </si>
  <si>
    <t>Măsuri de actualizare a competențelor specifice a angajaților, ca urmare a evoluției tehnologice rapide - PATI!</t>
  </si>
  <si>
    <t>BUSINESS H-RESOURCES S.R.L.-41046110</t>
  </si>
  <si>
    <t>PIVOT - Promovarea invatarii spre o economie verde, ocupare si facilitarea tranzitiilor profesionale si digitale</t>
  </si>
  <si>
    <t>OBIECTIVUL GENERAL AL PROIECTULUI vizeaza actualizarea competentelor specifice, digitale si verzi, pentru 603 angajați, inclusiv persoane care ocupă poziții de management, din regiunea Nord Est, ca urmare a evoluțiilor tehnologice rapide și a apariției de noi competențe profesionale, pe o piata a muncii moderna, flexibila si inclusiva, prin participarea la programe integrate de formare profesionala si consiliere profesionala. Prin obiectivul general al proiectului se urmareste actualizarea si adaptarea competentelor profesionale pentru 603 persoane cu vârsta cuprinsă între 18 și 65 ani, care dețin calitatea de angajați cu contract individual de muncă (cu normă întreagă sau cu timp parțial), inclusiv persoane care ocupă poziții de management, ce provin din întreprinderi publice și private din regiunea Nord Est pe o piata a muncii moderna, flexibila si inclusiva, prin participarea la programe integrate de formare profesionala si consiliere profesionala .</t>
  </si>
  <si>
    <t>CONVERS - Competente noi si verzi prin educatie rezilienta sustenabila</t>
  </si>
  <si>
    <t>OBIECTIVUL GENERAL AL PROIECTULUI vizeaza actualizarea competentelor specifice, digitale si verzi, pentru 603 angajați, inclusiv persoane care ocupă poziții de management, din regiunea Nord Est, ca urmare a evoluțiilor tehnologice rapide și a apariției de noi competențe profesionale, pe o piata a muncii moderna, flexibila si inclusiva, prin participarea la programe integrate de formare profesionala si consiliere profesionala. Prin obiectivul general al proiectului se urmareste actualizarea si adaptarea competentelor profesionale pentru 603 persoane cu vârsta cuprinsă între 18 și 65 ani, care dețin calitatea de angajați cu contract individual de muncă (cu normă întreagă sau cu timp parțial), inclusiv persoane care ocupă poziții de management, ce provin din întreprinderi publice și private din regiunea Nord Est pe o piata a muncii moderna.</t>
  </si>
  <si>
    <t>Calificarea Profesională=Alternativă la Recunoaștere</t>
  </si>
  <si>
    <t>CSA TRAVEL S.R.L.</t>
  </si>
  <si>
    <t>BEGLI EVENT SRL-34449641,YMAC SABY COMPANY S.R.L.-31252148</t>
  </si>
  <si>
    <t>Dezv comp si abilitatilor profesionale prin participarea a 616 persoane,angajati,cu varsta cuprinsa intre 18 si 65 ani,cu nivel ridicat de formare (ISCED&gt;2),la programe de formare profesionala continua,ca oportunitate pt cresterea competivitatii si imbunatatirea statutului pe piata muncii din Reg NORD EST.
Proiectul are o dimensiune strategica majora, europeana, nationala si sectoriala.</t>
  </si>
  <si>
    <t>Formarea Profesională Continuă - Investiție în Succesul Tău Profesional</t>
  </si>
  <si>
    <t>ONITRADE LTD. SRL</t>
  </si>
  <si>
    <t>ASOCIAŢIA "FORMARE STUDIA"-22641111</t>
  </si>
  <si>
    <t xml:space="preserve">OBIECTIVUL GENERAL al proiectului îl reprezintă promovarea învățării pe tot parcursul vieții și actualizarea la cerințele pieței muncii a competențelor unui număr de 602 angajați din regiunea mai puțin dezvoltată a României, respectiv regiunea Nord-Est.
CORELAREA OBIECTIVELOR PROIECTULUI CU OBIECTIVUL SPECIFIC „ESO4.7“ DIN PEO: Proiectul contribuie la obiectivul specific al Programul Educatie si Ocupare prin actualizarea competentelor prin formare a 602 angajati, in prealabil acestia parcurgand etapa de orientare si consiliere profesionala. </t>
  </si>
  <si>
    <t>Actualizarea competentelor in era tehnologiei</t>
  </si>
  <si>
    <t>ASOCIATIA "INSTITUTUL ROMAN PENTRU EDUCATIE SI INCLUZIUNE SOCIALA"</t>
  </si>
  <si>
    <t>"ASOCIATIA VOLUNTARIAT PENTRU VIATA"-30904111</t>
  </si>
  <si>
    <t>Obiectivul general al pr-lui este stimularea învățării pe tot parcursul vieții și promovarea oportunităților flexibile de actualizare a competențelor angajaților ca urmare a evoluțiilor tehnologice rapide si a apariției de noi competențe prin acțiuni relevante pentru piața forței de muncă și care să faciliteze accesul la un loc de muncă sau păstrarea unui loc de muncă, pt 602 pers cu vârsta între 18 și 65 ani, care dețin calitatea de angajați cu contract individual de muncă, inclusiv persoane care ocupă poziții de management, ce provin din întreprinderi publice și private, care participă la programe de formare profesională.</t>
  </si>
  <si>
    <t>BC,GL,VN,VS</t>
  </si>
  <si>
    <t>Consolidarea programelor de invatare pe tot parcursul vietii prin furnizarea unui pachet integrat de servicii angajatilor din Regiunea SUD-MUNTENIA</t>
  </si>
  <si>
    <t>FUNDATIA CENTRUL DE FORMARE APSAP</t>
  </si>
  <si>
    <t>Obiectivele proiectului sunt aliniate prioritatii 9, prin ESO 4.7-PEO „Promovarea invatarii pe tot parcursul vietii, in special a oportunitatilor flexibile de actualizare a competentelor si de recalificare pentru toti, tinand seama de competentele antreprenoriale si digitale, precum și prin facilitarea tranzițiilor profesionale si promovarea mobilității profesionale (FSE+)“ si masurii 9.g.5 care vizeaza actualizarea competentelor specifice ale angajatilor ca urmare a evolutiilor tehnologice rapide si a aparitiei de noi competente. Obiectivul General al proiectului este furnizarea unui pachet integrat de servicii pentru 602 de persoane cu domiciliul in Regiunea Sud-Muntenia, angajati in intreprinderi publice/private care functioneaza in aceeasi Regiune; serviciile integrate sunt alcatuite din: campanii de IEC, consiliere profesionala si coaching, formare profesionala certificata, instrumente pentru anticiparea viitoarelor nevoi ale pietei muncii.</t>
  </si>
  <si>
    <t>Ţine pasul cu tehnologia !</t>
  </si>
  <si>
    <t>ROGEPA SRL</t>
  </si>
  <si>
    <t>OG: Actualizarea competențelor specifice pentru 605 angajați din Regiunea Nord-Vest, ca urmare a evoluțiilor tehnologice si apariției de noi competențe necesare pe piata muncii, prin participarea la acțiuni integrate de informare, consiliere, formare si activitati inovatoare ce promoveaza accesul si participarea la FPC, faciliteaza dezvoltarea carierei, accesul si pastrarea unui loc de muncă sustenabil.</t>
  </si>
  <si>
    <t>MM, CJ</t>
  </si>
  <si>
    <t>Educatie avansată pentru profesioniștii de mâine</t>
  </si>
  <si>
    <t>CENTRUL DE EXCELENŢĂ PENTRU RESURSE COMUNITARE SRL</t>
  </si>
  <si>
    <t>ASCENDO SRL - 14177941</t>
  </si>
  <si>
    <t>Obiectiv general: Cresterea accesului si participarii la formare profesionala continua a 601 persoane angajate prin programe de formare de actualizare a competențelor specifice ale angajaților ca urmare a evoluțiilor tehnologice rapide si a apariției de noi competențe prin acțiuni relevante pt piața forței de muncă și care să faciliteze dezvoltarea carierei acestora, cresterea competitivitatii, flexibilitatii si adaptabilitatii pe piata muncii, intr-o societate bazata pe cunoastere.</t>
  </si>
  <si>
    <t>VL, MM</t>
  </si>
  <si>
    <t>Su-Vest Oltenia, Nord-Vest</t>
  </si>
  <si>
    <t>OPORTUN- Oportunitati flexibile de formare profesionala continua</t>
  </si>
  <si>
    <t>CLEMON SRL</t>
  </si>
  <si>
    <t>AGENTIA JUDETEANA PENTRU OCUPAREA FORTEI DE MUNCA MARAMURES - 3627064</t>
  </si>
  <si>
    <t>Obiectivul general al proiectului consta in actualizarea competențelor profesionale specifice pentru un număr de 610 angajați din regiunea NV, ca urmare a evolutiilor tehnologice rapide si a aparitiei de noi competente, pentru a tine pasul cu schimbarile tehnologice de la locul de munca, digitalizare, schimbarile in racticile/metodele de lucru, inclusiv pregatire pentru persoane care ocupa functii de management, prin participarea la actiuni relevante pentru piata fortei de munca si care sa faciliteze accesul la un loc de munca sau pastrarea unui loc de munca.</t>
  </si>
  <si>
    <t>BN, CJ, SJ, BH, SM, MM</t>
  </si>
  <si>
    <t>Eficient Plus- Eficienta si plus valoare prin dezvoltarea competentelor angajatilor</t>
  </si>
  <si>
    <t>P.A.S. - Performanță, Adaptare, Succes</t>
  </si>
  <si>
    <t>GRANT CONSULTING SRL</t>
  </si>
  <si>
    <t>ASOCIAŢIA ARION - 34398688</t>
  </si>
  <si>
    <t>Dezv comp si abilitatilor profesionale prin participarea a 616 persoane,angajati,cu varsta cuprinsa intre 18 si 65 ani,cu nivel ridicat de formare (ISCED&gt;2),la programe de formare profesionala continua,ca oportunitate pt cresterea competivitatii si imbunatatirea statutului pe piata muncii din Reg CENTRU SI NORD VEST.</t>
  </si>
  <si>
    <t>BV, SB, HG, MS, AB, BN, CJ, SJ, MM, SM, BH</t>
  </si>
  <si>
    <t>ProfesioNex</t>
  </si>
  <si>
    <t>HEXALINA COM S.R.L. - 7959791</t>
  </si>
  <si>
    <t>MM</t>
  </si>
  <si>
    <t>Investește În Tine: Cursuri de Formare Profesională Pentru O Carieră De Lungă Durată</t>
  </si>
  <si>
    <t>ASOCIAŢIA JUNIOR CHAMBER - JEUNE CHAMBRE ECONOMIQUE OLTENIA JC-JCE OLTENIA - 30114732</t>
  </si>
  <si>
    <t>DJ, MM</t>
  </si>
  <si>
    <t>Sud-Vest Oltenia, Nord-Vest</t>
  </si>
  <si>
    <t>ATAC - angajați trainuiti, angajatori competitivi</t>
  </si>
  <si>
    <t>CENTRUL DE EXCELENTA IN FORMARE PROFESIONALA MM</t>
  </si>
  <si>
    <t>AGENTIA JUDETEANA PENTRU OCUPAREA FORTEI DE MUNCA MARAMURES - 3627064, AGENTIA JUDETEANA PENTRU OCUPAREA FORTEI DE MUNCA IASI - 11390065, BLUE CONSULTING SRL - 18432710</t>
  </si>
  <si>
    <t>Obiectivul general al proiectului constă în actualizarea competențelor profesionale specifice pentru un număr de 620 de angajați din domeniile: producție, construcții, comerț, servicii, medico-social din regiunile NV-NE ca urmare a evoluțiilor tehnologice rapide si a apariției de noi competente, pentru a tine pasul cu schimbările tehnologice de la locul de munca, digitalizare, schimbări in practicile/metodele de lucru, inclusiv pregătire pentru persoane care ocupa funcții de management, prin participarea la acțiuni relevante pentru piața forţei de munca și care să faciliteze accesul la un loc de munca sau păstrarea unui loc de munca.</t>
  </si>
  <si>
    <t>MM, SM, VS, BC, NT, IS, BT, SV, BN, CJ, SJ, BH</t>
  </si>
  <si>
    <t>Nord-Vest, Nord-Est</t>
  </si>
  <si>
    <t>Învățare continuă pentru angajați</t>
  </si>
  <si>
    <t>Obiectivul general al proiectului este stimularea învățării pe tot parcursul vieții și promovarea oportunităților flexibile de actualizare a competențelor, prin acordarea de programe de formare de actualizare specifice ale angajaților ca urmare a evoluțiilor tehnologice rapide si a apariției de noi competențe prin acțiuni relevante pentru piața forței de muncă și care să faciliteze accesul la un loc de muncă sau păstrarea unui loc de muncă, pentru 602 persoane cu vârsta cuprinsă între 18 și 65 ani, care dețin calitatea de angajați cu contract individual de muncă, inclusiv persoane care ocupă poziții de management, ce provin din întreprinderi publice și private, care participă la programe de formare profesională, persoane din care: 98 urmează un program formare calificare CONFECȚIONER-ASAMBLOR ARTICOLE DIN TEXTILE, 294 urmează un program formare Actualizarea competențelor digitale în contextul schimbărilor tehnologice rapide, 56 urmează un program formare destinat persoanelor care ocupă poziții de management Actualizarea competențelor manageriale în contextul schimbărilor tehnologice rapide, 154 urmează un program initiere CONFECȚIONER-ASAMBLOR ARTICOLE DIN TEXTILE.</t>
  </si>
  <si>
    <t>Competențele Viitorului: Actualizare și dezvoltare profesională în era digitală și a economiei verzi</t>
  </si>
  <si>
    <t>Obiectivul general al proiectului este de actualizare a competentelor specifice a angajatilor ca o consecinta a evolutiilor tehnologice rapide si a aparitiei de noi competente, prin acțiuni relevante, pentru un numar de 604 persoane angajate in intreprinderi din Regiunea Nord-Vest, care sa le permita accesul la un loc de munca sau pastrarea unui loc de
munca, in urma participarii la un pachet complex de masuri integrate si flexibile de informare, consiliere si formare, ce va contribui in acelasi timp si la promovarea invatarii pe tot parcursul vietii.</t>
  </si>
  <si>
    <t>SM, MM</t>
  </si>
  <si>
    <t>PROACTIV - PROgramul de actualizare a competentelor profesionale prin ACTIVitati dedicate la locul de munca</t>
  </si>
  <si>
    <t>SOCIETATEA NAŢIONALĂ DE CRUCE ROŞIE DIN ROMÂNIA FILIALA SATU MARE</t>
  </si>
  <si>
    <t>CLASIC GLOBAL ART SRL - 37321670</t>
  </si>
  <si>
    <t>Obiectivul general al proiectului il constituie cresterea gradului de participare a 601 de angajati din regiunile Sud-Muntenia si Nord-Vest, la activitati de informare si constientizare privind importanta formarii profesionale, activitati de consiliere profesionala, programe de formare profesionala, module de prezentare dezvoltare durabila si economie verde precum si organizarea de workshop-uri - Locuri de munca verzi si este in conformitate cu obiectivul specific ESO4.7. al programului.</t>
  </si>
  <si>
    <t>TR, PH, IL, GR, DB, CL, AG, SJ, SM, MM, CJ, BN, BH</t>
  </si>
  <si>
    <t>Sud-Muntenia, Nord-Vest</t>
  </si>
  <si>
    <t>ISO- Inovare Sociala la Oras</t>
  </si>
  <si>
    <t>Obiectivul general al proiectului este dezvoltarea economiei sociale prin infiintarea de 28 IS in mediul urban din regiunea Sud Muntenia, respectiv in judeteleArges, Calarasi,
Dambovita, Giurgiu, Ialomita, Prahova, Teleorman, si prin imbunatatirea competentelor antreprenoriale in economia sociala a unui numar de 132 persoane, dezvoltarea de
activitati independente si imbunatatirea accesului pe piata muncii pentru persoane care doresc sa infiinteze o IS in mediul urban, din categoria persoane aflate in cautarea unui
loc de munca, tineri 30-35 ani, someri, someri de lunga durata, persoane inactive si persoane din grupuri dezavantajate pe piata muncii, prin crearea de 136 locuri de munca noi</t>
  </si>
  <si>
    <t>Tinem pasul cu schimbare prin dezvoltarea competentelor si abilitatilor a 602 angajati din Regiunea Sud-Est</t>
  </si>
  <si>
    <t>CENTRUL DE FORMARE APSAP S.R.L.</t>
  </si>
  <si>
    <t>Obiectivul General al proiectului este furnizarea unui pachet integrat de servicii pentru 602 de persoane cu domiciliul in Regiunea S-E, angajati in intreprinderi
publice/private care functioneaza in aceeasi Regiune; serviciile integrate sunt alcatuite din: campanii de IEC, consiliere profesionala si coaching, formare profesionala
certificata, instrumente pentru anticiparea viitoarelor nevoi ale pietei muncii, cu studiu de caz aplicat inclusiv la nivelul Regiunii S-E. Proiectul se va implementa pentru o
perioada de 30 de luni.</t>
  </si>
  <si>
    <t>Masuri integrate de crestere a nivelului de informare, constientizare si formare a angajatilor in raport cu noile forme de ocupare ale pietei muncii – Regiunea Sud-Est</t>
  </si>
  <si>
    <t>PASI SPRE SUCCES PENTRU OAMENI OCUPATI</t>
  </si>
  <si>
    <t>ASOCIAŢIA VALORI DOBROGENE</t>
  </si>
  <si>
    <t>AUTOEDUCAT S.R.L.-CUI 41063642 ; ASOCIAŢIA "CENTRUL REGIONAL PENTRU CONSULTANŢĂ ŞI FORMARE PROFESIONALĂ" CUI 34867369</t>
  </si>
  <si>
    <t>CADENTA - CAriera DEzvoltata prin persevereNTA</t>
  </si>
  <si>
    <t>EU-ROM TRAINING AND CONSULTANCY SRL</t>
  </si>
  <si>
    <t>ASOCIATIA CENTRUL DE EVALUARE SI PROMOVARE PRIN EDUCATIE (CEPEC.ONG) CUI 41181788</t>
  </si>
  <si>
    <t>Obiectivul general al proiectului il constituie cresterea gradului de participare a 601 de angajati din regiunile Sud-Muntenia, Sud-Vest Oltenia, Centru, Sud-Est, Nord-Vest, Nord-
Est, Vest, la activitati de informare si constientizare privind importanta formarii profesionale, activitati de consiliere profesionala, programe de formare profesionala, module de
prezentare dezvoltare durabila si economie verde precum si organizarea de workshop-uri - Locuri de munca verzi si este in conformitate cu obiectivul specific ESO4.7. al
programului.</t>
  </si>
  <si>
    <t>Tine Pasul in Cariera – Dezvolta-ti competentele!</t>
  </si>
  <si>
    <t>ASOCIAŢIA FLAG PRAHOVA CUI 36483453</t>
  </si>
  <si>
    <t>AMPLIFICA - Acces la Module Profesionale Legate de Invatare Continua si Avansare</t>
  </si>
  <si>
    <t>CAMERA DE COMERT SI INDUSTRIE PRAHOVA CUI 1345733</t>
  </si>
  <si>
    <t>Obiectivul general al proiectului il constituie cresterea gradului de participare a 601 de angajati din regiunile Sud-Muntenia, Sud-Vest Oltenia, Centru, Sud-Est, Nord-Vest, Nord-
Est, Vest, la activitati de informare si constientizare privind importanta formarii profesionale, activitati de consiliere profesionala, programe de formare profesionala, module de
prezentare dezvoltare durabila si economie verde precum si organizarea de workshop-uri - Locuri de munca verzi si este in conformitate cu obiectivul specific ESO4.7. al
programului</t>
  </si>
  <si>
    <t>Dezvoltam economia sociala in ITI Delta Dunarii</t>
  </si>
  <si>
    <t>PERFECT IOANA HOTEL S.R.L.</t>
  </si>
  <si>
    <t>SC DAROMET SRL CUI 15566823; ORASUL SULINA CUI 4321410</t>
  </si>
  <si>
    <t>Obiectivul general al proiectului consta in stimularea si sustinerea economiei sociale in mediul urban in teritoriul ITI Delta Dunării, prin dezvoltarea competentelor
antreprenoriale si conexe (76 beneficiari), sprijnirea initiativelor antreprenoriale (10) si cresterea ratei de ocupare in mediul urban (80 de locuri de munca), intr-un interval de
30 de luni</t>
  </si>
  <si>
    <t>Plusul necesar. Invatarea pe tot parcursul vietii.</t>
  </si>
  <si>
    <t>WORK CONSULTING SRL</t>
  </si>
  <si>
    <t>DMA EXPERT CONSULT S.R.L. CUI 45106568</t>
  </si>
  <si>
    <t>Obiectivul general al proiectului il reprezinta promovarea invatarii pe tot parcursul vietii, si actualizarea la cerintele pieteti muncii a competentelor unui numar de 601
angajati din regiunea mai putin dezvoltata a Romaniei, Sud-Est</t>
  </si>
  <si>
    <t>Tine pasul cu noile competente</t>
  </si>
  <si>
    <t>G.S. TRAINING SERV SRL</t>
  </si>
  <si>
    <t>CAMERA DE COMERŢ INDUSTRIE ŞI AGRICULTURĂ VASLUI CUI 2433043</t>
  </si>
  <si>
    <t>Obiectivul general al proiectului il reprezinta cresterea participarii la programele de formare profesionala continua a angajatilor, la nivelul regiunii Nord-Est, prin activitati de
informare si recrutare a grupului-tinta; sesiuni de consiliere profesionala ; formare profesionala in domenii competitive pentru dobandirea de noi competente solicitate de piata
muncii; organizarea si derularea de campanii/actiuni de informare si constientizare pentru creșterea participării la FPC și oferirea unui sprijin educațional individualizat, inclusiv
prin activități de transfer de bune practici.</t>
  </si>
  <si>
    <t>Un pas catre competentele viitorului</t>
  </si>
  <si>
    <t>WOLFBAU GRUP SRL CUI 25215595</t>
  </si>
  <si>
    <t>Obiectivul general al proiectului il reprezinta cresterea participarii la programele de formare profesionala continua a angajatilor, la nivelul regiunii Sud-Est, prin activitati de
informare si recrutare a grupului-tinta; sesiuni de consiliere profesionala ; formare profesionala in domenii competitive pentru dobandirea de noi competente solicitate de piata
muncii; organizarea si derularea de campanii/actiuni de informare si constientizare pentru creșterea participării la FPC și oferireaunui sprijin educațional individualizat, inclusiv
prin activități de transfer de bune practici</t>
  </si>
  <si>
    <t>PROSPERO - Program Real Orientat spre Succes cu Pachet Educational</t>
  </si>
  <si>
    <t>RESUM CONSULTING S.R.L.</t>
  </si>
  <si>
    <t>UP TO DATE IDEAS SRL CUI 37824931</t>
  </si>
  <si>
    <t>Obiectivul general al proiectului il constituie cresterea gradului de participare a 601 de angajati din regiunile Sud-Muntenia si Sud-Est, la activitati de informare si constientizare
privind importanta formarii profesionale, activitati de consiliere profesionala, programe de formare profesionala, module de prezentare dezvoltare durabila si economie verde
precum si organizarea de workshop-uri - Locuri de munca verzi si este in conformitate cu obiectivul specific ESO4.7. al programului</t>
  </si>
  <si>
    <t>Sud-Est, sud-Muntenia</t>
  </si>
  <si>
    <t>EVO - EVOlueaza prin cursuri de competente pentru angajati</t>
  </si>
  <si>
    <t>DARE - Dezvoltarea Antreprenorială Responsabilă prin Economie socială</t>
  </si>
  <si>
    <t>22367769</t>
  </si>
  <si>
    <t>OTP CONSULTING ROMANIA SRL</t>
  </si>
  <si>
    <t xml:space="preserve">Obiectivul general al proiectului îl constituie încurajarea spiritului antreprenorial şi generarea unui număr de min. 24 de afaceri sociale în mediul urban din regiunile Nord-Vest și Centru, prin măsuri de promovare a culturii antreprenoriale, prin sesiuni de formare specifică și prin acordarea de subvenții, persoanelor care doresc să-și înființeze o întreprindere socială. 
</t>
  </si>
  <si>
    <t>EVOLVE: Educatie pentru Locuri de Munca prin Evolutie si Actualizare Tehnologica</t>
  </si>
  <si>
    <t>Obiectivul general al proiectului consta in imbunatatirea competentelor a 601 angajati (18-64 ani),  din regiunile Sud Muntenia si Sud Est, prin participarea acestora la programe de formare de actualizare a competentelor specifice ca urmare a evolutiilor tehnologice rapide si a aparitiei de noi competente prin actiuni relevante pentru piata fortei de munca si care sa faciliteze accesul la un loc de munca sau pastrarea unui loc de munca.</t>
  </si>
  <si>
    <t>ABILITATE – Actiuni dedicate pentru dezvoltarea abilitatii si competentelor angajatilor</t>
  </si>
  <si>
    <t>FILIALA JUDETEANA A CRUCII ROSII MARAMURES-8233559</t>
  </si>
  <si>
    <t xml:space="preserve">Obiectivul general al proiectului il constituie cresterea gradului de participare a 601 de angajati din regiunile Sud-Muntenia si Nord-Vest, la activitati de informare si constientizare privind importanta formarii profesionale, activitati de consiliere profesionala, programe de formare profesionala, module de prezentare dezvoltare durabila si economie verde precum si organizarea de workshop-uri - Locuri de munca verzi si este in conformitate cu obiectivul specific ESO4.7. al programului.
</t>
  </si>
  <si>
    <t>AG,BH,BN,CJ,CL,DB,GR,IL,MM,PH,SJ,SM,TR</t>
  </si>
  <si>
    <t>Nord-Vest,Sud-Muntenia</t>
  </si>
  <si>
    <t>PROACTIVITATE – PROgrame de crestere a competentelor specifice ale angajatilor prin ACTIVITATi relevantE pentru piata fortei de munca</t>
  </si>
  <si>
    <t>FEDERATIA NATIONALA A SINDICATELOR DIN INDUSTRIA ALIMENTARA - SINDALIMENTA-7221327</t>
  </si>
  <si>
    <t xml:space="preserve">Obiectivul general al proiectului il constituie cresterea gradului de participare a 601 de angajati din regiunile Sud-Muntenia, Sud-Vest Oltenia, Centru, Sud-Est, Nord-Vest, Nord-Est, Vest, la activitati de informare si constientizare privind importanta formarii profesionale, activitati de consiliere profesionala, programe de formare profesionala, module de prezentare dezvoltare durabila si economie verde precum si organizarea de workshop-uri - Locuri de munca verzi si este in conformitate cu obiectivul specific ESO4.7. al programului.
</t>
  </si>
  <si>
    <t>CEAD - Competente Esentiale pentru Angajati Dinamici</t>
  </si>
  <si>
    <t>ADI ZONA METROPOLITANĂ IAŞI-16777535</t>
  </si>
  <si>
    <t xml:space="preserve">Obiectivul general al proiectului il constituie cresterea gradului de participare a 601 de angajati din regiunile Sud-Muntenia, Nord-Est, la activitati de informare si constientizare privind importanta formarii profesionale, activitati de consiliere profesionala, programe de formare profesionala, module de prezentare dezvoltare durabila si economie verde precum si organizarea de workshop-uri - Locuri de munca verzi si este in conformitate cu obiectivul specific ESO4.7. al programului.
</t>
  </si>
  <si>
    <t>AG,BC,BT,CL,DB,GR,IL,IS,NT,PH,SV,TR,VS</t>
  </si>
  <si>
    <t>Nord-Est,Sud-Muntenia</t>
  </si>
  <si>
    <t>Pregatirea profesionala in centrul dezvoltarii personale</t>
  </si>
  <si>
    <t>FORCE DSS ONE SRL</t>
  </si>
  <si>
    <t>ASOCIAŢIA ACOM - ASOCIAŢIA DE CONSILIERE ŞI ORIENTARE IN MUNCĂ-32230784</t>
  </si>
  <si>
    <t xml:space="preserve">Obiectivul general al proiectului il reprezinta promovarea si implementarea unor masuri active de invatare pentru angajati cu scopul de a-i pregati pentru schimbarile si cerintele noi de pe piata muncii. 
Proiectul isi propune  sa identifice si sa atraga in cadrul proiectului persoane care au nevoie de sprijin in facilitarea accesului la locuri de munca atat prin participarea la activitati de informare si consiliere profesionala, precum si prin parcurgerea unor cursuri de formare profesionala. </t>
  </si>
  <si>
    <t>Educatie pentru ocupare</t>
  </si>
  <si>
    <t xml:space="preserve">Obiectivul general al proiectului il reprezinta promovarea si implementarea unor masuri active de invatare pentru angajati cu scopul de a-i pregati pentru schimbarile si cerintele noi de pe piata muncii. 
Proiectul isi propune sa identifice si sa atraga in cadrul proiectului persoane care au nevoie de sprijin in facilitarea accesului la locuri de munca atat prin participarea la activitati de informare si consiliere profesionala, precum si prin parcurgerea unor cursuri de formare profesionala. </t>
  </si>
  <si>
    <t>ACTUAL - ACTUALizarea competentelor angajatilor prin actiuni relevante pentru piata fortei de munca</t>
  </si>
  <si>
    <t>SOCIETATEA NATIONALA DE CRUCE ROSIE DIN ROMANIA - FILIALA DAMBOVITA</t>
  </si>
  <si>
    <t>CLASIC GLOBAL ART SRL-37321670</t>
  </si>
  <si>
    <t xml:space="preserve">Obiectivul general al proiectului il constituie cresterea gradului de participare a 601 de angajati din regiunea Sud-Muntenia, la activitati de informare si constientizare privind importanta formarii profesionale, activitati de consiliere profesionala, programe de formare profesionala, module de prezentare dezvoltare durabila si economie verde precum si organizarea de workshop-uri - Locuri de munca verzi si este in conformitate cu obiectivul specific ESO4.7. al programului.
</t>
  </si>
  <si>
    <t>CAPM - Competenți și adaptați pentru piața muncii</t>
  </si>
  <si>
    <t>ESTETIC CLAS SRL</t>
  </si>
  <si>
    <t xml:space="preserve">Obiectivul general al proiectului este constituit de sprijinirea adaptarii la o piata a muncii in continua schimbare cu accent pe tranzitia la economie verde si pe utilizarea noilor tehnologii pentru 630 de angajati ISCED 3+ din regiunile Sud-Muntenia si Sud-Vest Oltenia pe o perioada de 24 de luni.
</t>
  </si>
  <si>
    <t>Dezvoltarea Competentelor pentru Excelenta in Cariera - Regiunea Centru</t>
  </si>
  <si>
    <t>FUNDATIA "AMFITEATRU"</t>
  </si>
  <si>
    <t>Asociatia CEDCA-35758696</t>
  </si>
  <si>
    <t xml:space="preserve">Obiectivul general al proiectului vizeaza dezvoltarea de programe de formare de actualizare a competentelor specifice pt 601 angajati din regiunea Centru ca urmare a evolutiilor tehnologice rapide si a aparitiei de noi competente prin actiuni relevante pt piata fortei de munca si care sa faciliteze pastrarea unui loc de munca.
</t>
  </si>
  <si>
    <t>Competențe Consolidate, Performanțe Îmbunătățite in regiunea SM</t>
  </si>
  <si>
    <t>Obiectivul general este dezvoltarea aptitudinilor si competentelor profesionale pentru 602 angajati din Regiunea Sud Muntenia, prin participarea la activitati integrate de informare, consiliere profesionala, formare profesionala (programe de calificare, specializare si programe nonformale), in acord cu nevoile acestora de adaptare la noile tehnologii si piața muncii.</t>
  </si>
  <si>
    <t>SKILLCONNECT 4.0: Actualizarea competentelor angajatilor si conectarea acestora cu evolutia tehnologica</t>
  </si>
  <si>
    <t xml:space="preserve">Obiectivul general al proiectului consta in imbunatatirea competentelor a 601 angajati (18-64 ani),  din regiunile Sud Muntenia si Centru, prin participarea acestora la programe de formare de actualizare a competentelor specifice ca urmare a evolutiilor tehnologice rapide si a aparitiei de noi competente prin actiuni relevante pentru piata fortei de munca si care sa faciliteze accesul la un loc de munca sau pastrarea unui loc de munca.
</t>
  </si>
  <si>
    <t>SkillzLab</t>
  </si>
  <si>
    <t>ASOCIATIA ,,CENTRUL DE CONSULTANTA SI MANAGEMENT AL PROIECTELOR" EUROPROJECT-14762317</t>
  </si>
  <si>
    <t xml:space="preserve">Obiectivul general al proiectului este reprezentat de adaptarea unui numar de minim 620 de angajati din regiunile de dezvoltare Sud Muntenia, Sud Vest si  si Centru la schimbarile tehnologice pentru a face fata provocarilor pe o piata a muncii in continua transformare, prin facilitarea accesului acestora la servicii de consiliere si la programe de formare profesionala care vizeaza utilizarea intr-un mod adecvat a noilor tehnologii, precum si dezvoltarea de competente verzi si digitale. 
</t>
  </si>
  <si>
    <t>Dezvoltarea Competentelor pentru Excelenta in Cariera - Regiunea Sud-Est</t>
  </si>
  <si>
    <t xml:space="preserve">Obiectivul general al proiectului vizeaza dezvoltarea de programe de formare de actualizare a competentelor specifice pt 601 angajati din regiunea Sud-Est ca urmare a evolutiilor tehnologice rapide si a aparitiei de noi competente prin actiuni relevante pt piata fortei de munca si care sa faciliteze pastrarea unui loc de munca.
</t>
  </si>
  <si>
    <t>Investeste in competenta si Alege excelenta in cariera - Regiunea Centru</t>
  </si>
  <si>
    <t>AGENTIA JUDETEANA PENTRU OCUPAREA FORTEI DE MUNCA BRASOV-11139692</t>
  </si>
  <si>
    <t>Dezvoltarea Competentelor pentru Excelenta in Cariera - Regiunea Sud Muntenia</t>
  </si>
  <si>
    <t xml:space="preserve">Obiectivul general al proiectului vizeaza dezvoltarea de programe de formare de actualizare a competentelor specifice pt 601 angajati din regiunea Sud Muntenia ca urmare a evolutiilor tehnologice rapide si a aparitiei de noi competente prin actiuni relevante pt piata fortei de munca si care sa faciliteze pastrarea unui loc de munca.
</t>
  </si>
  <si>
    <t>ConForm - Consiliere si Formare pentru dezvoltare profesionala in industria de morarit, panificatie si produse fainoase</t>
  </si>
  <si>
    <t>PATRONATUL ROMAN DIN INDUSTRIA DE MORARIT, PANIFICATIE SI PRODUSE FAINOASE "ROMPAN"</t>
  </si>
  <si>
    <t>RomActiv Business Consulting SRL-15203674</t>
  </si>
  <si>
    <t xml:space="preserve">Obiectivul general al proiectului consta in implementarea pe o perioada de 30 de luni a unui program integrat de masuri concrete care vor contribui la cresterea competitivitatii profesionale prin dezvoltarea resurselor umane, prin facilitarea accesului la servicii de consiliere profesionala si formare profesionala continua pentru 623 persoane - angajati din industria alimentara, preponderent industria de morarit si panificatie, din regiunile Nord Vest, Nord Est, Sud Est, Sud Muntenia, Sud Vest Oltenia si Centru, in vederea actualizarii/dezvoltarii competențelor specifice ca urmare a evoluțiilor tehnologice rapide si a apariției de noi competențe pentru a ține pasul cu schimbările tehnologice de la locul de muncă din sectorul de industrie alimentara, preponderent industria de morarit si panificatie.
</t>
  </si>
  <si>
    <t>AB,AG,BC,BH,BN,BR,BT,BV,BZ,CJ,CL,CT,CV,DB,DJ,GJ,GL,GR,HR,IL,IS,MH,MM,MS,NT,OT,PH,SB,SJ,SM,SV,TL,TR,VL,VN,VS</t>
  </si>
  <si>
    <t>Tine pasul cu schimbarile!</t>
  </si>
  <si>
    <t>VALAHIA GUARD SECURITY S.R.L.</t>
  </si>
  <si>
    <t>Obiectivul general al proiectului il reprezinta promovarea si implementarea unor masuri active de invatare pentru angajati cu scopul de a-i pregati pentru schimbarile si cerintele noi de pe piata muncii.  Proiectul isi propune  sa identifice si sa atraga in cadrul proiectului persoane care au nevoie de sprijin in facilitarea accesului la locuri de munca atat prin participarea la activitati de informare si consiliere profesionala, precum si prin parcurgerea unor cursuri de formare profesionala.</t>
  </si>
  <si>
    <t>O viață profesionala de succes!</t>
  </si>
  <si>
    <t>ASOCIAŢIA DREPT - DREPTURI, RESPECT, EDUCAŢIE PENTRU TOŢI</t>
  </si>
  <si>
    <t>Obiectivul general in reprezinta cresterea flexibilitatii si adaptabilitatii angajatilor, pentru a tine pasul cu schimbarile tehnologice de la locul de munca, ca urmare a evolutiilor tehnologice rapide si a aparitiei de noi competente, prin furnizarea serviciilor de formarea profesionala pentru 610 persoane, dezvoltarea unor mecanisme de anticipare a schimbarii si a cerintelor de noi competente bazate pe nevoile pietei muncii, precum si prin promovarea sustinuta a invatarii pe tot parcursul vietii pentru constientizarea importantei participarii in conditii de nediscriminare si egalitate de sanse la formarea profesionala continua, interventie derulata pe perioada a 24 luni, in regiunea Sud Muntenia.</t>
  </si>
  <si>
    <t>AG,DB</t>
  </si>
  <si>
    <t>Edu StepUp</t>
  </si>
  <si>
    <t>ASOCIATIA "PATRONATUL TINERILOR INTREPRINZATORI DIN ROMANIA"-18408844</t>
  </si>
  <si>
    <t>OBIECTIVUL GENERAL al proiectului este reprezentat de adaptarea unui numar de minim 620 de angajati din regiunile de dezvoltare Sud Muntenia, Sud Vest si si Centru la
schimbarile tehnologice pentru a face fata provocarilor pe o piata a muncii in continua transformare, prin facilitarea accesului acestora la servicii de consiliere si la programe de
formare profesionala care vizeaza utilizarea intr-un mod adecvat a noilor tehnologii, precum si dezvoltarea de competente verzi si digitale.</t>
  </si>
  <si>
    <t>IMPACT profesional pentru angajati prin oportunități flexibile de actualizare a competențelor sau recalificare</t>
  </si>
  <si>
    <t>ASOCIAŢIA ECONYOUTH-34221880</t>
  </si>
  <si>
    <t>Obiectivul general al proiectului constă în consolidarea capacităţii profesionale in randul a 602 angajati din intreprinderi publice si private din regiunile mai puțin dezvoltate Sud-
Vest Oltenia si Sud-Muntenia, prin dobandirea de competente specifice, inclusiv competente digitale si antreprenoriale in vederea sporirii flexibilității, competitivității si
adaptarii acestora pe piața muncii.</t>
  </si>
  <si>
    <t>Ține pasul in carieră!</t>
  </si>
  <si>
    <t>CAMERA DE COMERT SI INDUSTRIE GORJ</t>
  </si>
  <si>
    <t>Obiectivul general al proiectului – sa contribuie la creșterea nivelului de educație, la actualizarea competentelor si dezvoltarea unora noi bazate pe nevoile actuale ale pieței
muncii în rândul a 602 angajati din regiunea SV Oltenia prin promovarea învățării pe tot parcursul vieții și facilitarea adaptării la cerințele în schimbare ale pieței muncii în
vederea creșterii competitivității, sprijinirea dezvoltării societății bazate pe cunoaștere, facilitarea tranzițiilor și a mobilității.</t>
  </si>
  <si>
    <t>PACT 601@GJ - Program de Armonizare a Competentelor la Tehnologiile emergente</t>
  </si>
  <si>
    <t>ASOCIAŢIA REGIONALĂ PENTRU PROMOVAREA CAPITALULUI UMAN</t>
  </si>
  <si>
    <t>ASOCIATIA "CASA TRANSILVANIA"-30385650</t>
  </si>
  <si>
    <t>Obiectivul General Obiectivul general al proiectului este lmbunatatirea nivelului de competente profesionale si socio-personale pentru 601 persoane din Regiunea Sud Vest,
Judetul Gorj, in scopul cresterii capacitatii acestora de adaptare la tehnologiile emergente.</t>
  </si>
  <si>
    <t>GJ</t>
  </si>
  <si>
    <t>Măsuri de sprijin pentru participarea la FPC, încurajând accesul egal și ocuparea durabilă în era digitală - Formare pentru viitor!</t>
  </si>
  <si>
    <t>ASOCIAŢIA DE DEZVOLTARE ŞI INOVARE SOCIALĂ PENTRU TINERET ŞI PERSOANE DIN GRUPURI VULNERABILE ASIST</t>
  </si>
  <si>
    <t>ASOCIAŢIA ACTIV PENTRU SUSŢINEREA ŞI DEZVOLTAREA SECTORULUI
ECONOMIC ( ACTIV )-41831929</t>
  </si>
  <si>
    <t>Obiectivul general al proiectului este de crestere a gradului de pregatire personala si profesionala, prin dobandirea de noi cunonstinte, aptitudini, abilitati si competente a cel
putin 602 angajati cu CIM, din regiunile mai putin dezvoltate de implementare, sustinand si facilitand participarea acestora la actiuni, masuri, instrumente, activitati si programe
integrate, profesionale si personalizate de consiliere profesionala si de formare profesionala continua, coreland astfel activitatea acestora cu dezvoltarea carierei si cu noile
competente aparute pe piata muncii, in scopul finalizarii formarii cu cerificat a minim 483 de persoane.</t>
  </si>
  <si>
    <t xml:space="preserve">AP – Angajati Profesionisti </t>
  </si>
  <si>
    <t>AS FORMARE S.R.L.</t>
  </si>
  <si>
    <t>ROXI-COM SRL-5446536</t>
  </si>
  <si>
    <t>Obiectiv general : Promovarea învatarii pe tot parcursul vieții prin imbunatatirea accesului egal la invatarea, actualizarea cunostintelor, a aptitudinilor si a competentelor fortei
de munca ,prin facilitarea accesului unui numar de 602 angajati , din regiunile SV Oltenia si Sud Muntenia, la un parcurs de interventii integrate pentru consolidarea si
dezvoltarea carierei.</t>
  </si>
  <si>
    <t>AG,DJ,GJ,MH,OT,VL</t>
  </si>
  <si>
    <t>Pro Formare</t>
  </si>
  <si>
    <t>CAMERA DE COMERT SI INDUSTRIE A JUDETULUI MURES -4275543</t>
  </si>
  <si>
    <t>Cresterea nivelului de participare a cel puțin 608 angajati din regiunile Sud-Vest Oltenia si Centru la inițiative care promovează conștientizarea importanței învățarii pe tot
parcursul vieții, oferă consiliere profesională și facilitează accesul la programe de formare profesionala continua pentru actualizarea competențelor si dobandirea de calificari
bazate pe nevoile pieței muncii.</t>
  </si>
  <si>
    <t>AB,BV,DJ,GJ,HR,MH,MS,OT,SB,VL</t>
  </si>
  <si>
    <t>SMART - Dezvoltarea competentelor angajatilor</t>
  </si>
  <si>
    <t>Obiectivul general al proiectului consta in acordarea de masuri de sprijinire pentru 630 de angajati sin regiunile de dezvoltare Sud-Muntenia si Sud-Vest Oltenia, reprezentate de
servicii specializare de formare si ocupare, in scopul adaptarii la o piata a muncii in continua schimbare cu accent pe tranzitia la economie verde si pe utilizarea noilor tehnologii
pe o perioada de 24 de luni.</t>
  </si>
  <si>
    <t>Competente noi pentru angajatii din Regiunile Sud Muntenia si Sud-Vest Oltenia</t>
  </si>
  <si>
    <t>Competențe Pentru Excelență în Sud-Vestul Olteniei</t>
  </si>
  <si>
    <t>EURO JOBS SRL</t>
  </si>
  <si>
    <t>ASOCIAŢIA JUNIOR CHAMBER - JEUNE CHAMBRE
ECONOMIQUE OLTENIA JC-JCE OLTENIA-30114732</t>
  </si>
  <si>
    <t>OBIECTIV GENERAL. Cresterea flexibilitatii si adaptabilitatii angajatilor, pentru a tine pasul cu schimbarile tehnologice de la locul de munca, ca urmare a evolutiilor tehnologice
rapide si a aparitiei de noi competente, prin furnizarea serviciilor de formarea profesionala pentru 602 persoane, dezvoltarea unor mecanisme de anticipare a schimbarii si a
cerintelor de noi competente bazate pe nevoile pietei muncii, precum si prin promovarea sustinuta a invatarii pe tot parcursul vietii pentru constientizarea importantei
participarii in conditii de nediscriminare si egalitate de sanse la formarea profesionala continua, interventie derulata peperioada a 29 luni, in regiunea Sud-Vest Oltenia.</t>
  </si>
  <si>
    <t>MOVE</t>
  </si>
  <si>
    <t>ALLIANCE HEALTHCARE ROMANIA S.R.L.</t>
  </si>
  <si>
    <t>FUNDAȚIA HOPE AND HOMES FOR CHILDREN ROMÂNIA-13661594</t>
  </si>
  <si>
    <t>SCOPUL PROIECTULUI îl constituie realizarea unui set de măsuri de conștientizare, consiliere și formare profesională pt. 613 angajați (farmaciști, asistenți de farmacie,
farmaciști-șefi) din cadrul întreprinderilor private din sectorul farmaceutic, din cele 7 regiuni mai puțin dezvoltate, pe durata a 36 luni.</t>
  </si>
  <si>
    <t xml:space="preserve">UpSkill Inovativ - programe de formare și actualizare a competențelor specifice angajaților in regiunile Centru si Sud Vest Oltenia
</t>
  </si>
  <si>
    <t>SOCIETATEA NATIONALA DE CRUCE ROSIE DIN ROMANIA FILIALA SIBIU</t>
  </si>
  <si>
    <t>Obiectivul general al proiectului viezaza PROGRAME DE FORMARE DE ACTUALIZARE A COMPETENȚELOR SPECIFICE ALE ANGAJAȚILOR CA URMARE A EVOLUȚIILOR TEHNOLOGICE
RAPIDE SI A APARIȚIEI DE NOI COMPETENȚE PRIN ACȚIUNI RELEVANTE PENTRU PIAȚA FORȚEI DE MUNCĂ ȘI CARE SĂ FACILITEZE ACCESUL LA UN LOC DE MUNCĂ SAU PĂSTRAREA
UNUI LOC DE MUNCĂ.</t>
  </si>
  <si>
    <t>Training si formare pentru angajati - SV Oltenia</t>
  </si>
  <si>
    <t>ASOCIAŢIA "CENTRUL DE EXCELENŢĂ PENTRU TINERI"</t>
  </si>
  <si>
    <t>na</t>
  </si>
  <si>
    <t>OG = Cresterea nivelului de competente profesionale pentru angajatii din regiunea SV Oltenia, bazate pe nevoile pietei, prin promovarea invatarii pe tot parcursul vietii si
promovarea unei ocupari sustenabile si de calitate a fortei de munca</t>
  </si>
  <si>
    <t>PERFORM</t>
  </si>
  <si>
    <t>FEDERAŢIA PATRONATELOR ÎNTREPRINDERILOR DE LA MICI LA MARI-32996456</t>
  </si>
  <si>
    <t>Consolidarea participării populației din regiunea Sud-Vest Oltenia în procesul de învățare pe tot parcursul vieții prin acțiuni complexe și conjugate care să conducă la formarea a
602 persoane, la obținerea de noi competențe și abilități astfel încât aceștia să se poată adapta la schimbările intervenite pe piața muncii și să se poată încadra în strategiile și
programele actualizate ale operatorilor economici publici și privați.</t>
  </si>
  <si>
    <t>Formarea profesionala a angajatilor pentru firme competitive!</t>
  </si>
  <si>
    <t>ASOCIATIA PENTRU DEZVOLTAREA COMUNITATII RURALE-17625870</t>
  </si>
  <si>
    <t>Obiectivul general al proiectului este stimularea participarii angajatilor din regiunea Sud-Vest Oltenia si Sud-Muntenia la consiliere profesionala si la programe de formare
profesională continuă in vederea imbunatatirii competentelor si a calificarii profesionale, precum si identificarea/anticiparea de noi nevoi de competente/calificari si bune
practici pentru o mai buna adaptare pe piata fortei de munca</t>
  </si>
  <si>
    <t>Actualizarea competentelor specifice pentru 602 angajati</t>
  </si>
  <si>
    <t>CAMERA DE COMERT SI INDUSTRIE A JUDETULUI HUNEDOARA-4371311</t>
  </si>
  <si>
    <t>Obiectivul general al proiectului este cresterea participarii la formare profesionala continua (FPC), promovarea invatarii pe tot parcursul vietii si actualizarea competentelor
specifice ca urmare a evolutiilor tehnologice rapide si a aparitiei de noi competente pentru un numar seminificativ de angajati (602), prin programe de formare profesionala
corelate cu nevoile si evolutiile pietei muncii, servicii de consiliere profesionala si furnizarea de date, instrumente, metode si practici inovative de dezvoltare a competentelor si
de adaptare continua la cerintele de noi competente.</t>
  </si>
  <si>
    <t>Antreprenoriat Local pentru Economie Sociala (ALES)</t>
  </si>
  <si>
    <t>ASOCIATIA ASMA-ASOCIATIA PENTRU SPRIJIN IN MANAGEMENT SI ANTREPRENORIAT</t>
  </si>
  <si>
    <t>DALEMA WEST SRL / SCOALA ROMANA DE AFACERI A CAMERELOR DE COMERT SI INDUSTRIE FILIALA
ALBA IULIA</t>
  </si>
  <si>
    <t>Obiectivul general al proiectului este stimularea si sustinerea economiei sociale urbane din regiunile Centru, Vest, Nord Vest si Sud Muntenia, prin dezvoltarea
competentelor antreprenoriale si conexe (131 beneficiari – contribuie la realizarea indicatorului PEO EECO01 la nivel de orizont de timp 2021-2027; cu min 118 persoane (90.07%)
certificate Antreprenor Social/Manager Intreprindere Sociala (contribuie la realizarea indicatorului PEO 5SR01 la nivel de orizont de timp 2021-2027 si cresterea ratei de ocupare
in mediul urban (136 locuri de munca la nivelul ISurilor, contribuie la realizarea indicatorului PEO 5SO06), intr-un interval de 30 de luni.</t>
  </si>
  <si>
    <t>AB,BV,CL,CV,DB,GR,HD,HR,MM,MS,SB,SM,TM</t>
  </si>
  <si>
    <t>Nord-Vest,Vest, Sud-Muntenia, Centru</t>
  </si>
  <si>
    <t>STEP - Formare profesionala pentru angajati</t>
  </si>
  <si>
    <t>INTERLOG COM SRL</t>
  </si>
  <si>
    <t>Eurotraining Solution S.R.L.- 15398894</t>
  </si>
  <si>
    <t>Imbunatatirea accesului la invatare pe tot parcursul vietii prin cresterea participarii la programele de formare profesionala continua pentru angajati, printr-o mai bună anticipare a schimbării și a cerințelor de noi competențe bazate pe nevoile pieței muncii pentru un numar de 602 persoane cu varsta cuprinsa intre 18 si 65 ani, care detin  calitatea de angajati, inclusiv persoane care ocupa pozitii de management ce provin din intreprinderi publice sau private, angajati din judete ale regiunilor Centru, Nord Est, Nord Vest si Vest, timp de 24 luni.</t>
  </si>
  <si>
    <t>AB,AR,BH,BN,BT,CS,HD,IS,MM,SB,SM,SV,TM</t>
  </si>
  <si>
    <t>Centru,Vest,Sud-Est,Nord -Vest</t>
  </si>
  <si>
    <t>151_P9</t>
  </si>
  <si>
    <t>Pas cu Pas - Angajati mai Competitivi prin Formare Profesionala</t>
  </si>
  <si>
    <t>UNIUNEA NATIONALA A PATRONATULUI ROMAN- 4659307</t>
  </si>
  <si>
    <t>Imbunatatirea accesului la invatare pe tot parcursul vietii prin cresterea participarii la programele de formare profesionala continua pentru angajati, printr-o mai bună
anticipare a schimbării și a cerințelor de noi competențe bazate pe nevoile pieței muncii pentru un numar de 602 persoane cu varsta cuprinsa intre 18 si 65 ani, care detin
calitatea de angajati, inclusiv persoane care ocupa pozitii de management ce provin din intreprinderi publice sau private, angajati din judete ale regiunilor Centru, Nord Vest si
Vest, timp de 24 luni.</t>
  </si>
  <si>
    <t>AB,AR,BH,HD,MM,SB</t>
  </si>
  <si>
    <t>Educatie Activa - Formare Profesionala pentru Angajati</t>
  </si>
  <si>
    <t>UNIUNEA NATIONALA A PATRONATULUI ROMAN</t>
  </si>
  <si>
    <t>INTERLOG COM SRL- 10418150</t>
  </si>
  <si>
    <t>Imbunatatirea accesului la invatare pe tot parcursul vietii prin cresterea participarii la programele de formare profesionala continua pentru angajati, printr-o mai bună
anticipare a schimbării și a cerințelor de noi competențe bazate pe nevoile pieței muncii pentru un numar de 602 persoane cu varsta cuprinsa intre 18 si 65 ani, care detin
calitatea de angajati, inclusiv persoane care ocupa pozitii de management ce provin din intreprinderi publice sau private, angajati din judete ale regiunilor Centru, Nord Est,
Nord Vest si Vest, timp de 24 luni</t>
  </si>
  <si>
    <t>AB,AR,BH,BV,HD,IS,SB,SM,TM</t>
  </si>
  <si>
    <t>'Formarea / instruirea / perfectionarea profesionala a personalului DG PECU pentru perioada 2024-2027 - PEO</t>
  </si>
  <si>
    <t>38918422</t>
  </si>
  <si>
    <t>'MINISTERUL INVESTITIILOR SI PROIECTELOR EUROPENE</t>
  </si>
  <si>
    <t>Sprijin logistic pentru functionarea sistemului de coordonare, gestionare si control al FSE+ prin asigurarea participarii la module de formare profesionala pentru personalului structurilor de specialitate ale DG PECU.</t>
  </si>
  <si>
    <t>AA1/07.05.2023
AA2/26.08.2024</t>
  </si>
  <si>
    <t>Step UP</t>
  </si>
  <si>
    <t>ALLIANCE HEALTHCARE</t>
  </si>
  <si>
    <t>FUNDAȚIA HOPE AND HOMES FOR CHILDREN ROMÂNIA</t>
  </si>
  <si>
    <t>SCOPUL PROIECTULUI îl constituie realizarea unui set de măsuri de conștientizare, consiliere și formare profesională pentru 613 angajați (farmaciști, asistenți de farmacie,
farmaciști-șefi) din cadrul întreprinderilor private din sectorul farmaceutic, din reg. mai dezvoltată București-Ilfov, pe durata a 36 luni, în vederea actualizării / dezvoltării competențelor specifice ale angajaților pentru a ține pasul cu schimbările tehnologice de la locul de muncă și cu apariția de noi competențe relevante pentru piața muncii de
profil.</t>
  </si>
  <si>
    <t>"Tine pasul cu evolutia pietei muncii!"</t>
  </si>
  <si>
    <t>FORCE DSS ONE</t>
  </si>
  <si>
    <t>Obiectivul general al proiectului il reprezinta promovarea si implementarea unor masuri active de invatare pentru angajati cu scopul de a-i pregati pentru schimbarile si cerintele
noi de pe piata muncii. Obiectivul general al proiectului va fi atins prin derularea in proiect a 4 etape (activitati) principale si 1 transversala (managementul de proiect).</t>
  </si>
  <si>
    <t>„FINEXPERT - Program integrat de
formare pentru specialiștii din domeniul financiar”</t>
  </si>
  <si>
    <t>FUNDAŢIA INSTITUTUL DE STUDII FINANCIARE</t>
  </si>
  <si>
    <t>OBIECTIVUL GENERAL vizat de implementarea proiectului este sprijinirea dezvoltării sustenabile a domeniului financiar (bancar si nebancar) din România prin furnizarea unui
pachet integrat de servicii de informare, consiliere și formare profesională pentru un număr de 608 profesioniști din domeniu, afectați de evoluțiile tehnologice rapide și de
schimbarea constantă a cerințelor pe piața forței de muncă.</t>
  </si>
  <si>
    <t>Facilitarea dezvoltării resurselor umane ale viitorului prin măsuri de sprijin privind participarea la FPC - Adaptare et Discere!</t>
  </si>
  <si>
    <t>ASOCIAȚIA DE DEZVOLTARE ȘI INOVARE SOCIALĂ PENTRU TINERET ȘI PERSOANE DIN GRUPURI VULNERABILE ASIST</t>
  </si>
  <si>
    <t>ASOCIAŢIA ACTIV PENTRU SUSŢINEREA ŞI DEZVOLTAREA SECTORULUI</t>
  </si>
  <si>
    <t>Obiectivul general al proiectului este de crestere a gradului de pregatire personala si profesionala, prin dobandirea de noi cunonstinte, aptitudini, abilitati si competente a cel putin 602 angajati cu CIM, din regiunea Bucuresti-Ilfov, sustinand si facilitand participarea acestora la actiuni, masuri, instrumente, activitati si programe integrate, profesionale si personalizate de consiliere profesionala si de formare profesionala continua, coreland astfel activitatea acestora cu dezvoltarea carierei si cu noile competente aparute pe piata muncii, in scopul finalizarii formarii cu cerificat a minim 483 de persoane.</t>
  </si>
  <si>
    <t>ACCES la formare si cariera in Bucuresti-Ilfov</t>
  </si>
  <si>
    <t>ASOCIATIA DE DEZVOLTARE INTERCOMUNITARA ZONA METROPOLITANA</t>
  </si>
  <si>
    <t>ASOCIATIA "ROMANIA PRINDE RADACINI"</t>
  </si>
  <si>
    <t xml:space="preserve">OBIECTIVUL GENERAL al proiectului: Intr-un orizont de timp de 30 luni, cresterea ratei de participare la FPC in randul a 602 angajati din intreprinderi publice si private din regiunea mai dezvoltata Bucuresti-Ilfov. </t>
  </si>
  <si>
    <t>INOFORM - Formare pentru inovare</t>
  </si>
  <si>
    <t>WARD ASHBY STUDIO SRL</t>
  </si>
  <si>
    <t xml:space="preserve">Dezvoltarea competentelor pentru 616 angajati, cu varsta intre 18 si 65 ani, prin participarea la programe de formare adaptate la evolutiile pietei si care sa faciliteze accesul sau pastrarea locurilor de munca, din regiunea mai dezvoltata Bucuresti-Ilfov. </t>
  </si>
  <si>
    <t>PRO FORMARE -  Profesionalizare prin formare</t>
  </si>
  <si>
    <t>ASOCIATIA PENTRU INOVATIE IN EDUCATIA ADULTILOR-24437658</t>
  </si>
  <si>
    <t xml:space="preserve">OBIECTIVUL GENERAL al proiectului vizeaza promovarea invatarii pe tot parcursul vietii prin programe integrate de informare - consiliere - formare oferite angajatilor din Regiunea Centru pentru actualizarea competentelor si recalificare avand in vedere contextul dinamicii actuale si preconizate a pietei fortei de munca. </t>
  </si>
  <si>
    <t>CROS - Competente pentru rezultate optime si succes</t>
  </si>
  <si>
    <t>13932740</t>
  </si>
  <si>
    <t xml:space="preserve">OBIECTIVUL GENERAL al proiectului vizeaza promovarea invatarii pe tot parcursul vietii prin programe integrate de informare - consiliere - formare oferite angajatilor din Regiunea Centru pentru actualizarea competentelor si recalificare avand in vedere contextul dinamicii actuale si preconizate a pietei fortei de munca.
Proiectul contribuie semnificativ la atingerea obiectivului specific al programului si apelului prin abordarea integrata a nevoilor de invatare si de recalificare pentru angajatii din Regiunea Centru. Aceasta se justifica in contextul prioritatilor stabilite in cadrul Obiectivului de Politica 4 si a masurii 9.g.5 pentru implementarea programului "Tine Pasul", finantat de Fondul Social European Plus (FSE+). 
</t>
  </si>
  <si>
    <t>COMPAS-COMpetenta tine PASul</t>
  </si>
  <si>
    <t>4559545</t>
  </si>
  <si>
    <t>FUNDATIA CIVITAS PENTRU SOCIETATEA CIVILA</t>
  </si>
  <si>
    <t>ASOCIATIA DE DEZVOLTARE INTERCOMUNITARA "HARGHITA BUSINESS CENTER"-36640604,ASOCIATIA EXAR CONSULT-44611324</t>
  </si>
  <si>
    <t xml:space="preserve">Corelarea aptitudinilor fortei de munca din regiunea Centru cu nevoile economiei moderne, prin actualizarea de competente si cunostinte specifice bazate pe nevoile pietei muncii, prin constientizarea angajatilor si angajatorilor, furnizarea de servicii de informare si consiliere, precum si prin organizarea si derularea de cursuri de formare profesionala. Consecintele nesolutionarii problemelor identificate si formulate in prezenta cerere de finantare poate avea repercusiuni negative asupra individului intr-un mediu in care Competivitatea este un cuvant de ordine. </t>
  </si>
  <si>
    <t>BV,CV,HR,MS</t>
  </si>
  <si>
    <t>Un pas inainte</t>
  </si>
  <si>
    <t>30338446</t>
  </si>
  <si>
    <t>BENIDI TRANSPORT SRL</t>
  </si>
  <si>
    <t>ASOCIATIA PENTRU DEZVOLTAREA SI PROTECTIA REGIONALA (ADPR)-33349857,ASOCIAŢIA CESUD-32507444</t>
  </si>
  <si>
    <t xml:space="preserve">OBIECTIVUL GENERAL al proiectului consta in promovarea invatarii pe tot parcursul vietii in corelare cu nevoile pietei muncii din regiunea de dezvoltare Centru prin incurajarea si crearea conditiilor pentru participarea a 616 angajati din regiune la programe de consiliere profesionala si actualizare a competentelor specifice ca urmare a evolutiilor tehnologice rapide si a aparitiei de noi competente pe piata muncii. </t>
  </si>
  <si>
    <t>Educație pentru Excelență</t>
  </si>
  <si>
    <t>14675369</t>
  </si>
  <si>
    <t>Asociația AS 2001 ALBA IULIA</t>
  </si>
  <si>
    <t>ASOCIAŢIA PENTRU PROMOVAREA POTENŢIALULUI RURAL "PROCIVITAS" ALBA-27218423</t>
  </si>
  <si>
    <t xml:space="preserve">SCOPUL PROIECTULUI este valorificarea potențialului uman prin oferirea de oportunități de formare si reconversie profesională pentru  persoanele salariate. Astfel prin pachetul de servicii oferit prin intermediul proiectului un număr de  614  salariați vor dobândi calificări,  competente sau deprinderi si informații suplimentare care contribuie la creșterea potențialului economic al zonei prin flexibilizarea formelor de ocupare si creșterea gradului de adaptare  a lucratorilor si angajatilor la continua schimbare a pieței muncii. </t>
  </si>
  <si>
    <t>AB,SB</t>
  </si>
  <si>
    <t>PASIM IMPREUNA</t>
  </si>
  <si>
    <t>ASOCIAŢIA PENTRU PROMOVAREA POTENŢIALULUI RURAL "PROCIVITAS" ALBA-27218423,FUNDATIA PROGPERS-9383848</t>
  </si>
  <si>
    <t>SCOPUL PROIECTULUI este valorificarea potențialului uman prin oferirea de oportunități de formare si reconversie profesională pentru  persoanele salariate.
Astfel prin pachetul de servicii oferit prin intermediul proiectului un număr de  610 salariați vor dobândi calificări,  competente sau deprinderi si informații suplimentare care contribuie la creșterea potențialului economic al zonei prin flexibilizarea formelor de ocupare si creșterea gradului de adaptare  a lucratorilor si angajatilor la continua schimbare a pieței muncii. Cei 610 de angajați din industria AUTOMOTIVE, PRELUCRATOARE si SERVICII care vor beneficia de serviciile oferite in cadrul proiectului  vor avea competente suplimentare necesare adaptarii la piata muncii aflată in schimbare, vor putea sa se formeze  in concordanță cu ceritele locului de munca, nevoile lor de dezvoltare profesională, conform planului de cariera personalizat..
Proiectul propus de noi, alături de alte proiecte finanțate, vor contribui direct la</t>
  </si>
  <si>
    <t>Șanse egale la formare!</t>
  </si>
  <si>
    <t>15102424</t>
  </si>
  <si>
    <t>ASOCIATIA "CONSENSUAL"</t>
  </si>
  <si>
    <t>ASOCIAŢIA PENTRU INTEGRARE ŞI DEZVOLTARE COMUNITARĂ - INDECO-16455866</t>
  </si>
  <si>
    <t>Obiectivul general al proiectului: Promovarea învățării pe tot parcursul vieții, prin programe de formare flexibile de actualizare si dezvoltare a competențelor pentru minim 610 angajati cu varsta cuprinsa intre 18 si 65 de ani si cu domiciliul/resedinta in regiunea Nord-Est, pentru facilitarea tranzițiilor profesionale, promovarea mobilității profesionale sau păstrarea unui loc de muncă.</t>
  </si>
  <si>
    <t>INOVARE IN CARIERA</t>
  </si>
  <si>
    <t>SCOPUL PROIECTULUI este valorificarea potentialului uman prin oferirea de oportunitati de formare si reconversie profesionala pentru  persoanele salariate. Astfel prin pachetul de servicii oferit prin intermediul proiectului un numar de  610 salariati vor dobandi calificari,  competente sau deprinderi si informatii suplimentare care contribuie la cresterea potentialului economic al zonei prin flexibilizarea formelor de ocupare si cresterea gradului de adaptare  a lucratorilor si angajatilor la continua schimbare a pietei muncii.</t>
  </si>
  <si>
    <t>Sprijin pentru întreprinderi sociale în Regiunea Centru</t>
  </si>
  <si>
    <t>4443167</t>
  </si>
  <si>
    <t>CAMERA DE COMERT SI INDUSTRIE BRASOV</t>
  </si>
  <si>
    <t>ASOCIATIA GRUPUL DE ACTIUNE LOCALA TRANSCARPATICA-31125713</t>
  </si>
  <si>
    <t xml:space="preserve">Obiectivul general al proiectului constă în dezvoltarea economiei sociale sustenabile la nivelul regiunii Centru, prin asigurarea formării antreprenoriale a unui nucleu de persoane resursă, capabile și interesate să își dezvolte, cu finanțarea obținută prin proiect, noi întreprinderi sociale viabile în mediul urban. Prin prezentul proiect se va avea în vedere înființarea de întreprinderi sociale in mediul urban (34 planuri de afaceri) în vederea integrării pe piaţa forței de muncă a persoanelor din grupurile vulnerabile - persoane aflate în căutarea unui loc de muncă, tineri cu vârsta de peste 30 ani, șomeri, șomeri de lungă durată, persoane din grupuri dezavantajate pe piața muncii, persoane inactive în vederea combaterii sărăciei. </t>
  </si>
  <si>
    <t>ASUM-Antreprenorul social urban modern</t>
  </si>
  <si>
    <t>18115500</t>
  </si>
  <si>
    <t>ASOCIATIA PAKIV ROMANIA</t>
  </si>
  <si>
    <t>XEROM SERVICE SRL-2769214</t>
  </si>
  <si>
    <t xml:space="preserve">Obiectivul general al proiectului il reprezinta incurajarea antreprenoriatului si sprijin oferit pentru infiintarea de intreprinderi sociale in mediul urban. Obiectivul general al proiectului va fi atins prin derularea in proiect a 2 etape (activitati) principale si 1 transversala (managementul de proiect). </t>
  </si>
  <si>
    <t>ASOV-Antreprenori sociali în orașul viitorului</t>
  </si>
  <si>
    <t>Asociația AS 2001 ALBA IULIA-14675369</t>
  </si>
  <si>
    <t xml:space="preserve">Obiectivul general al proiectului il reprezinta incurajarea antreprenoriatului si sprijin oferit pentru infiintarea de intreprinderi sociale in mediul urban
Obiectivul general al proiectului va fi atins prin derularea in proiect a 2 etape (activitati) principale si 1 transversala (managementul de proiect). </t>
  </si>
  <si>
    <t>Dezvoltarea antreprenoriatului social in Regiunea Centru</t>
  </si>
  <si>
    <t>ASOCIATIA GRUP DE ACTIUNE LOCALA CODLEA-38410890,ASOCIATIA PENTRU TINERET FIDELITAS-17027973</t>
  </si>
  <si>
    <t>Obiectivul general al proiectului este dezvoltarea economiei sociale prin infiintarea a 21 de intreprinderi sociale in mediul urban si crearea de 136 noi locuri de munca in Regiunea Centru, printr-un program de masuri integrate de dezvoltare a competentelor antreprenoriale in economie sociala acordate pentru 135 de persoane aflate in cautarea unui loc de munca, someri, someri de lunga durata, tineri peste 30 de ani, persoane inactive, persoane din grupuri dezavantajate pe piata muncii.</t>
  </si>
  <si>
    <t>Acceleratorul de Întreprinderi Sociale in mediul urban!</t>
  </si>
  <si>
    <t>FUNDAŢIA "ALĂTURI DE VOI" ROMÂNIA</t>
  </si>
  <si>
    <t>FUNDATIA SERVICIILOR SOCIALE BETHANY-5481584</t>
  </si>
  <si>
    <t xml:space="preserve">OBIECTIV GENERAL: Îmbunătățirea accesului la piața muncii și implementarea unor măsuri de activare pentru persoanele aflate în căutarea unui loc de muncă, tineri cu vârsta de peste 30 ani, șomeri, șomeri de lungă durată, persoane din grupuri dezavantajate pe piața muncii, persoane inactive din Regiunea de Dezvoltare Nord-Est prin înființarea a 21 de întreprinderi sociale în mediul urban și crearea unui număr de 147 de locuri de muncă în domeniul economiei sociale. </t>
  </si>
  <si>
    <t>Antreprenoriat social in mediul urban regiunea Sud-Est</t>
  </si>
  <si>
    <t>PUBLIC CREATION SRL</t>
  </si>
  <si>
    <t>FUNDATIA EMMA-9250043,FUNDATIA EUROACADEMIA-24189650</t>
  </si>
  <si>
    <t xml:space="preserve">Obiectivul general al proiectului consta în integrarea pe piața muncii a persoanelor din grupurile vulnerabile și combaterii sărăciei prin înființarea de întreprinderi sociale sustenabile în mediul urban în regiunea de dezvoltare Sud-Est. Implementarea proiectului va determina crearea a 136 de noi locuri de munca ca urmare a activitatilor de formare antreprenoriala oferite catre 140 de persoane care doresc sa înființeze întreprinderi sociale în mediul urban, precum si sprijinirii a 21 de intreprinderi sociale pentru a deveni auto-sustenabile. </t>
  </si>
  <si>
    <t>Incluziune sociala si profesionala prin intreprinderi sociale</t>
  </si>
  <si>
    <t>UNIVERSITATEA "GEORGE BACOVIA" DIN BACĂU</t>
  </si>
  <si>
    <t>CENTRUL PENTRU AFACERI SOLIDARE SRL-34652513,CIT - IRECSON CENTRUL DE INFORMARE TEHNOLOGICĂ SRL-32302961</t>
  </si>
  <si>
    <t>Dezvoltarea sectorului economiei sociale si a bunastarii comunitare prin sprijinirea infiintarii a 21 de intreprinderi sociale si cresterea abilitatii persoanelor de a materializa idei de afaceri sociale inovative prin dezvoltarea competentelor antreprenoriale si manageriale pentru 132 de persoane care doresc sa infiinteze intreprinderi sociale in mediul urban.
Prezentul proiect contribuie la atingerea obiectivului general al PEO “dezvoltarea resurselor umane”, datorita activitatilor ce vizeaza dezvoltarea competentelor antreprenoriale coroborate cu cele specifice managementului inovarii pentru un grup tinta de minimum 132 de e tineri cu varsta de peste 30 ani pana la 35 ani, someri, someri de lunga durata, persoane din grupuri dezavantajate pe piata muncii, persoane inactive care si intentioneaza sa infiinteze o afacere sociala in mediul urban in una din Regiunile mai putin dezvoltate din Romania respectiv Regiunea Sud Muntenia, Nord Est si Sud Est.</t>
  </si>
  <si>
    <t>Construiește-ți Viitorul: Competențe pentru Performanță</t>
  </si>
  <si>
    <t>E.CECA SRL</t>
  </si>
  <si>
    <t xml:space="preserve">Actualizarea competențelor specifice pentru 602 persoane cu vârsta cuprinsă între 18 și 65 ani, care dețin calitatea de angajați cu contract individual de muncă (cu normă întreagă sau cu timp parțial), inclusiv persoane care ocupă poziții de management, ce provin din întreprinderi publice și private, in domeniul vanzarilor, digitalizarii, dezvoltarii durabile si managementului (comunicare si leadership) prin realizarea de actiuni integrate si complementare de consiliere profesională si formare profesionala continua ce vizează programe de actualizare a competențelor specifice ale angajaților ca urmare a evoluțiilor tehnologice rapide și a apariției de noi competențe in vederea dezvoltarii abilitatilor de adaptare la schimbările tehnologice rapide și integrarii de noi competențe inclusiv digitale. </t>
  </si>
  <si>
    <t>AB,BC,BR,BT,BV,BZ,CT,CV,GL,HR,IS,MS,NT,SB,SV,TL,VN,VS</t>
  </si>
  <si>
    <t>Centru,Nord-Est,Sud-Est</t>
  </si>
  <si>
    <t>SKILLS ACTIVATOR</t>
  </si>
  <si>
    <t>STABRIS SRL-37638521</t>
  </si>
  <si>
    <t>Creșterea adaptabilității la cerințele actualizate ale pieței muncii a 607 angajați din Regiunea Nord-Est prin oferirea unui set integrat de măsuri digitale și sustenabile ce include consiliere profesională pentru dezvoltarea carierei și consiliere specifică referitor la integrarea instrumentelor digitale in activitatea profesională, precum și programe de formare profesională, într-un interval de 36 luni. Proiectul contribuie la realizarea obiectivului specific al programului ESO4.7. „Promovarea învățării pe tot parcursul vieții, în special a oportunităților flexibile de actualizare a competențelor și de recalificare pentru toți, ținând seama de competențele antreprenoriale și digitale, printr-o mai bună anticipare a schimbării și a cerințelor de noi competențe bazate pe nevoile pieței muncii, precum și prin facilitarea tranzițiilor profesionale și promovarea mobilității profesionale (FSE+)“ prin sprijinirea unui număr de 607 persoane.</t>
  </si>
  <si>
    <t>IS,VS</t>
  </si>
  <si>
    <t>Îmbunătățirea Căilor de Carieră prin Dezvoltarea Abilităților</t>
  </si>
  <si>
    <t>VOCATIONAL EDUCATION TRAINING S.R.L.-45143990</t>
  </si>
  <si>
    <t>Actualizarea Abilităților Angajaților în Era Digitală</t>
  </si>
  <si>
    <t>ASOCIAŢIA "ANTREC IAŞI"-21440454</t>
  </si>
  <si>
    <t>Competențe pentru viitor</t>
  </si>
  <si>
    <t>Obiectivul general al proiectului este stimularea învățării pe tot parcursul vieții și promovarea oportunităților flexibile de actualizare a competențelor, prin acordarea de programe de formare de actualizare specifice ale angajaților ca urmare a evoluțiilor tehnologice rapide si a apariției de noi competențe prin acțiuni relevante pentru piața forței de muncă și care să faciliteze accesul la un loc de muncă sau păstrarea unui loc de muncă, pentru 602 persoane cu vârsta cuprinsă între 18 și 65 ani, care dețin calitatea de angajați cu contract individual de muncă, inclusiv persoane care ocupă poziții de management, ce provin din întreprinderi publice și private, care participă la programe de formare profesională.</t>
  </si>
  <si>
    <t>Expertiza Digitală CNC: Formare Avansată în Operator la Mașini-Unelte cu Comandă Numerică</t>
  </si>
  <si>
    <t>KNUTH-ALLMETECH S.R.L.</t>
  </si>
  <si>
    <t>Dezvoltare, formare pentru angajați</t>
  </si>
  <si>
    <t>ASOCIATIA DEZVOLTARE.RO</t>
  </si>
  <si>
    <t>UNIVERSITATEA DIN CRAIOVA CUI 4553380; UNIVERSITATEA ROMANO-AMERICANA CUI 9081408</t>
  </si>
  <si>
    <t>OBIECTIVUL GENERAL al proiectului este cresterea impactului educatiei si formarii inclusive in eficientizarea raspunsului la cerintele pietei muncii, prin masuri integrate de
informare, consiliere si formare, generand cresterea competentelor angajatilor din regiunile mai putin dezvoltate al Romaniei</t>
  </si>
  <si>
    <t>Ține pasul în carieră</t>
  </si>
  <si>
    <t>CAMERA DE COMERT, INDUSTRIE SI AGRICULTURA DAMBOVITA CUI 4401773</t>
  </si>
  <si>
    <t>PACT 601@CT - Program de Armonizare a Competentelor la Tehnologiile Emergente</t>
  </si>
  <si>
    <t>ASOCIAŢIA REGIONALĂ PENTRU DEZVOLTARE SOCIALĂ</t>
  </si>
  <si>
    <t>ASOCIAŢIA REGIONALĂ PENTRU PROMOVAREA CAPITALULUI UMAN CUI 35216466</t>
  </si>
  <si>
    <t>Obiectivul general al proiectului este lmbunatatirea nivelului de competente profesionale si socio-personale pentru 601 persoane din Regiunea Sud Est, Judetul Constanta, in
scopul cresterii capacitatii acestora de adaptare la tehnologiile emergente</t>
  </si>
  <si>
    <t>CLIPA - Centrul de Learning Inovativ pentru Personalul Angajat din Sud-Est</t>
  </si>
  <si>
    <t>ASOCIATIA " BRAHMA "</t>
  </si>
  <si>
    <t>Obiectivul general al proiectului CLIPA – Centrul de Learning Inovativ pentru Personalul Angajat din Sud-Est, constă în dezvoltarea unui pachet complex de măsuri privind
formarea profesională continuă a angajaților cu vârsta cuprinsă între 18 și 64 de ani, din regiunea Sud-Est</t>
  </si>
  <si>
    <t>Economia sociala - provocare pentru mediul socio-economic</t>
  </si>
  <si>
    <t>CIT - IRECSON CENTRUL DE INFORMARE
TEHNOLOGICĂ SRL</t>
  </si>
  <si>
    <t>CENTRUL PENTRU AFACERI SOLIDARE SRL CUI 34652513</t>
  </si>
  <si>
    <t>AB,AG,AR,BH,BN,BV,CJ,CL,CS,CV,DB,GR,HD,HR,IL,MM,MS,PH,SB,SJ,SM,TM,TR</t>
  </si>
  <si>
    <t>Centru,Nord-Est,Nord-Vest,Sud-Muntenia,Sud-Vest</t>
  </si>
  <si>
    <t>RENEWJOBS - Tine pasul cu meseriile verzi!</t>
  </si>
  <si>
    <t>WIND POWER ENERGY SRL</t>
  </si>
  <si>
    <t>OBIECTIVUL GENERAL AL PROIECTULUI este reprezentat de facilitarea si cresterea accesului si participarii la programe de invatare pe tot parcursul vietii prin organizarea a 11
programe de formare profesionala continua („FPC”) pentru 630 angajati din regiuni mai putin dezvoltate ale Romaniei, interventie materializata pe parcursul a 36 de luni</t>
  </si>
  <si>
    <t>FUTURE Skills - De la abilitățile de azi la competențele de mâine</t>
  </si>
  <si>
    <t>CAMERA DE COMERT INDUSTRIE SI AGRICULTURA -
IALOMITA</t>
  </si>
  <si>
    <t>GKR SERVICES SRL CUI 37226830</t>
  </si>
  <si>
    <t>SCOPUL PROIECTULUI îl constituie realizarea unui set de măsuri de conștientizare, consiliere și formare profesională pt. 612 angajați din cadrul întreprinderilor private din
domeniile HORECA, fabricare produse alimentare, instalații electrice, construcții, reparații auto, deșeuri, textile, transporturi, fabricare produse de mobilă, beton, metal,
comerț etc, din reg. Sud-Muntenia, pe durata a 36 luni, în vederea actualizării / dezvoltării competențelor specifice ale angajaților pt. a ține pasul cu schimbările tehnologice de
la locul de muncă și cu apariția de noi competențe relevante pt. piața muncii de profil</t>
  </si>
  <si>
    <t>IMMA - Implicarea, Motivarea, Mobilizarea Angajatilor</t>
  </si>
  <si>
    <t>Asociatia AEDU</t>
  </si>
  <si>
    <t>Obiectivul general al proiectului/Scopul proiectului Promovarea unei ocupari sustenabile si de calitate a fortei de munca pe o piata a muncii flexibila si inclusive si cresterea
participarii la programe de formare profesionala a angajatilor prin furnizarea demersurilor (initiativelor) necesare si actiunilor relevante pentru piata fortei de munca in scopul
imbunatatirii si actualizarii nivelului de competente specifice ale angajatilor, ca urmare a evolutiilor tehnologice rapide si a aparitiei de noi competente pentru 602 angajati, din
Regiunile Sud-Muntenia si Sud-Est, interventie materializata pe perioada a 24 luni</t>
  </si>
  <si>
    <t>AG, CT</t>
  </si>
  <si>
    <t>INES (Investitii noi în economie socială)</t>
  </si>
  <si>
    <t>ASASOCIATIA PENTRU DEZVOLTARE SI PROMOVARE
SOCIO - ECONOMICA - CATALACTICA</t>
  </si>
  <si>
    <t>ASOCIATIA PENTRU PROMOVARE INCLUZIVA
"INTEGRAT" CUI 31732596</t>
  </si>
  <si>
    <t>Sud-Est, Sud-Muntenia, Sud Vest Oltenia</t>
  </si>
  <si>
    <t>Dezvoltarea profesionala a angajatilor din Regiunea Sud-Est</t>
  </si>
  <si>
    <t>RD CAPITAL TEX SRL</t>
  </si>
  <si>
    <t>ASOCIATIA TEHNOPOL - GALATI CUI 17590372</t>
  </si>
  <si>
    <t>Dezvoltarea competentelor a 601 angajati din regiunea Sud-Est prin activitati de consiliere profesionala si programe de FPC corelate cu nevoile pietei muncii ca urmare a
evolutiilor tehnologice rapide si a aparitiei de noi competente pentru facilitarea tranzitiilor si mobilitatii profesionale</t>
  </si>
  <si>
    <t>Learn4YOU</t>
  </si>
  <si>
    <t>CAMERA DE COMERT ,INDUSTRIE SI AGRICULTURA
BUZAU CUI 4814710</t>
  </si>
  <si>
    <t>Tine pasul cu viitorul</t>
  </si>
  <si>
    <t>ASOCIAŢIA PENTRU SPRIJIN ÎN DEZVOLTAREA
ECONOMIEI SOCIALE - INCLUZIUNE, RESPONSABILITATE,
COOPERATISTĂ, ANTREPRENORIAT SOCIAL</t>
  </si>
  <si>
    <t xml:space="preserve">FUNDATIA DE SPRIJIN COMUNITAR AFJ CUI 9626572; </t>
  </si>
  <si>
    <t>Obiectivul general al proiectului il reprezinta implicarea a 601 angajati, inclusiv persoanelor care ocupa pozitii de management, in programe de consiliere si formare pentru
actualizarea competentelor specifice ca urmare a evolutiilor tehnologice rapide si a aparitiei de noi competente, in vederea certificarii a 588 dintre acestia (din care 89
calificati=15,13% ) pentru facilitarea tranzitiilor profesionale si promovarea mobilitatii profesionale. Schimbarile din economie impun actualizari permanente de cunostinte si
competente.</t>
  </si>
  <si>
    <t>VS, SV, NT, IS, BT,BC, VN,TL,GL,CT,BZ,BR</t>
  </si>
  <si>
    <t>Nord-Est, Sud-Est</t>
  </si>
  <si>
    <t>Dezvoltare prin calificare!</t>
  </si>
  <si>
    <t>DIGITAL TRAINING S.R.L.-37437587,RED VISION SRL-34776554</t>
  </si>
  <si>
    <t xml:space="preserve">Obiectivul general al proiectului il reprezinta dezvoltarea competentelor si abilitatilor profesionale prin participarea a 616 persoane,angajati,cu varsta cuprinsa intre 18 si 65 ani,cu nivel ridicat de formare (ISCED&gt;2),la programe de formare profesionala continua,ca oportunitate pentru cresterea competivitatii si imbunatatirea statutului pe piata muncii din Regiunile CENTRU si NORD VEST.
</t>
  </si>
  <si>
    <t>Dezvoltarea Durabilă a Forței de Muncă prin digitalizare, nediscriminare si locuri de munca verzi</t>
  </si>
  <si>
    <t>DALEMA WEST SRL-21634078</t>
  </si>
  <si>
    <t xml:space="preserve">Obiectiv general al proiectului il reprezinta actualizarea competentelor profesionale ale angajatilor in contextul transformarilor impuse de economiea digitala si a cunoasterii pentru 601 angajati din categoria de varsta 18-65 ani, rezidenti/cu domiciliul stabil in regiunile Centru, NE si  Sud Muntenia. Proiectul are o dimensiune strategica majora, europeana, nationala si sectoriala, promovand invatarea pe tot parcursul vietii, dezvoltand competente digitale pentru 300 angajati, dezvoltand competente solicitate de piata muncii actuale. 
</t>
  </si>
  <si>
    <t>AB,AG,BC,BT,BV,CL,CV,DB,GR,HR,IL,IS,MS,NT,PH,SB,SV,TR,VS</t>
  </si>
  <si>
    <t>Centru,Nord-Est,Sud-Muntenia</t>
  </si>
  <si>
    <t>I-SUD - Inițiative Sociale Urbane pentru Dezvoltare în Regiunea Sud-Muntenia</t>
  </si>
  <si>
    <t>ASOCIATIA " ACOPERAMANTUL MAICII DOMNULUI "-17924855,ASOCIATIA BASARABII-30667058</t>
  </si>
  <si>
    <t xml:space="preserve">Obiectivul general al proiectului este dezvoltarea antreprenoriatului social prin  înființarea a 21 de structuri de economie socială în mediul urban, pentru a asigura integrarea pe piața muncii a 136 de persoane.
Astfel proiectul va contribui la Obiectivului  specific:  ESO4. al Programului Educatie si Ocupare  care  urmărește îmbunătățirea accesului la piața muncii și măsuri de activare pentru toate persoanele aflate în căutarea unui loc de muncă, în special pentru tineri, îndeosebi prin implementarea Garanței pentru tineret, pentru șomerii de lungă durată și grupurile defavorizate de pe piața muncii și pentru persoanele inactive, precum și prin promovarea desfășurării de activități independente și a economiei sociale. 
</t>
  </si>
  <si>
    <t>PASSO IN AVANTI</t>
  </si>
  <si>
    <t xml:space="preserve">Scopul proiectului vizeaza promovarea beneficiilor formarii profesionale pe termen scurt si lung, in special actualizarea competentelor si recalificarea in acord cu nevoile pietei muncii in continua tranzitie si mobilitate profesionala, in randul a 610 persoane, angajati cu contract de munca, din regiunea Centru, dintre care 550 de persoane vor finaliza formarea cu certificate/diploma de absolvire. Obiectivul general vizeaza dezvoltarea de comportamente proactive pentru minim 610 persoane, angajati, care sa isi insuseasca abilitati de adaptare rapida la conditiile si progresul pietei muncii pentru imbunatatirea calitatii vietii si dezvoltarea profesionala prin particioarea la activitati de informare, constientizare, consiliere si formare.
</t>
  </si>
  <si>
    <t>MĂ FORMEZ, DECI REZIST!</t>
  </si>
  <si>
    <t>PROGRESS TEAM SRL</t>
  </si>
  <si>
    <t>AEGIS NEXTGEN S.R.L.-37417512</t>
  </si>
  <si>
    <t xml:space="preserve">Obiectivul general al proiectului il reprezinta promovarea invatarii pe tot parcursul vietii si actualizarea la cerintele pieteti muncii a competentelor unui numar de 602 angajati din regiunea Centru vizand o interventie derulata pe parcursul a 23 luni. SCOPUL proiectului vizeaza promovarea si implementarea unor masuri active de invatare pentru angajati  pregatindu-i astfel  pentru schimbarile si cerintele noi de pe piata muncii. 
</t>
  </si>
  <si>
    <t>VISION: Valorificarea abilitatilor angajatilor si stimularea evolutiei prin dezvoltare profesionala</t>
  </si>
  <si>
    <t xml:space="preserve">Obiectivul general al proiectului consta in imbunatatirea competentelor a 601 angajati (18-64 ani),  din regiunile Sud Muntenia, Sud Est si Centru, prin participarea acestora la programe de formare de actualizare a competentelor specifice ca urmare a evolutiilor tehnologice rapide si a aparitiei de noi competente prin actiuni relevante pentru piata fortei de munca si care sa faciliteze accesul la un loc de munca sau pastrarea unui loc de munca.
</t>
  </si>
  <si>
    <t>Pasi in dezvoltarea carierei</t>
  </si>
  <si>
    <t>D.B.C. SRL-5189904</t>
  </si>
  <si>
    <t>Scopul acestui proiect este de a furniza programe de formare profesionala care sa actualizeze competentele specifice ale angajatilor din Reg Sud-Muntenia si Reg Sud-Vest Oltenia,in raspuns la evolutiile tehnologice rapide si aparitia unor noi ocupatii,prin actiuni relevante pentru piata fortei de munca,facilitand astfel accesul la un loc de munca sau menținerea acestuia.Dezvoltarea capitalului uman vizeaza forta de munca,care se cere a fi competenta si suficienta pentru a sustine progresul si transformarile,educatia copiilor si a tinerilor,formarea continua a adultilor,activarea resurselor de munca inactive,dar si populatia in general care sa se bucure de beneficii oferite de noi tehnologii si modalitati de a consuma servicii in forma digitala,respectiv cu noi stiluri de viata si de munca.Se impune dezv orizontala a sistemelor de evaluarea a comp. profesionale, de consiliere a carierei pentru adulti,prin identificarea de noi instrumente,utilizarea tehnologiei informatiilor,formarea pro</t>
  </si>
  <si>
    <t>PROFORM - Formare pentru dezvoltare profesională</t>
  </si>
  <si>
    <t>FUNDATIA BASARAB-10868537</t>
  </si>
  <si>
    <t>Obiectivul general al proiectului consta in cresterea flexibilitatii si adaptabilitatii angajatilor, pentru a tine pasul cu schimbarile tehnologice de la locul de munca, ca urmare a evolutiilor tehnologice rapide si a aparitiei de noi competente, prin furnizarea serviciilor de formarea profesionala pentru 610 persoane, dezvoltarea unor mecanisme de anticipare a schimbarii si a cerintelor de noi competente bazate pe nevoile pietei muncii, precum si prin promovarea sustinuta a invatarii pe tot parcursul vietii pentru constientizarea importantei participarii in conditii de nediscriminare si egalitate de sanse la formarea profesionala continua, interventie derulata pe perioada a 36 luni, in regiunea Sud Muntenia.</t>
  </si>
  <si>
    <t>"Masuri de formare, consiliere, informare si educare adaptate nevoilor angajatilor din Regiunea Sud-Muntenia"</t>
  </si>
  <si>
    <t>GEO-STING SRL</t>
  </si>
  <si>
    <t>Obiectivul General al proiectului este furnizarea unui pachet integrat de servicii pentru 602 de persoane cu domiciliul in Regiunea Sud-Muntenia, angajati in intreprinderi publice/private care functioneaza in aceeasi Regiune; serviciile integrate sunt alcatuite din: campanii de IEC, consiliere profesionala si coaching, formare profesionala certificata, instrumente pentru anticiparea viitoarelor nevoi ale pietei muncii, cu studiu de caz aplicat inclusiv la nivelul Regiunii Sud-Muntenia.</t>
  </si>
  <si>
    <t>CONSILIER – Competențe SOft peNtru Succesul AngajațILor în CarIERă</t>
  </si>
  <si>
    <t>FUNDATIA BASARAB</t>
  </si>
  <si>
    <t>ASOCIAŢIA "CENTRUL DE RESURSE EDUCAŢIONALE PENTRU DEZVOLTARE (CRED)"-48465876,D.B.C. SRL-5189904</t>
  </si>
  <si>
    <t>Obiectivul general al proiectului consta in cresterea flexibilitatii si adaptabilitatii angajatilor, pentru a tine pasul cu schimbarile tehnologice de la locul de munca, ca urmare a evolutiilor tehnologice rapide si a aparitiei de noi competente, prin furnizarea serviciilor de formarea profesionala pentru 602 persoane, dezvoltarea unor mecanisme de anticipare a schimbarii si a cerintelor de noi competente bazate pe nevoile pietei muncii, precum si prin promovarea sustinuta a invatarii pe tot parcursul vietii pentru constientizarea importantei participarii in conditii de nediscriminare si egalitate de sanse la formarea profesionala continua, interventie derulata peperioada a 29 luni, in regiunile Sud-Vest Oltenia și Sud Muntenia.</t>
  </si>
  <si>
    <t>Dezvoltarea Competentelor pentru Excelenta in Cariera - Regiunea Nord-Est</t>
  </si>
  <si>
    <t xml:space="preserve">Obiectivul general al proiectului consta in dezvoltarea de programe de formare de actualizare a competentelor specifice pentru 601 angajati din regiunea Nord-Est ca urmare a evolutiilor tehnologice rapide si a aparitiei de noi competente prin actiuni relevante ppentru piata fortei de munca si care sa faciliteze pastrarea unui loc de munca.
</t>
  </si>
  <si>
    <t>Cresterea competentelor angajatilor din regiunea Sud-Muntenia</t>
  </si>
  <si>
    <t>ASOCIAŢIA DE TURISM RURAL DÂMBOVIŢA</t>
  </si>
  <si>
    <t>ASOCIATIA DANTES - DEZVOLTARE ANTREPRENORIAT-33851313</t>
  </si>
  <si>
    <t>Obiectivul general al proiectului consta in facilitarea accesului la servicii specializate de ocupare pentru 630 de angajati din Regiunea Sud-Muntenia cu scopul promovarii  învățării pe tot parcursul vieții, si crearea de oportunităților flexibile si de dezvoltare a competențelor specifice grupului tinta, in concordanta cu competentele digitale si antreprenoriale, precum si promovarea mobilitatii profesionale si dezvoltarea conceptului de management al schimbarii prin prisma unei tranzitii profesionale sustinute si adecvate, intr-o perioada de 24 de luni.</t>
  </si>
  <si>
    <t>Calificare și Adaptabilitate: Promovarea învățării pe tot parcursul vieții</t>
  </si>
  <si>
    <t>CAMERA DE COMERT SI INDUSTRIE</t>
  </si>
  <si>
    <t>INDICE CONSULTING AND MANAGEMENT SRL-25276053</t>
  </si>
  <si>
    <t>Obiectivul general al proiectului este de a actualiza nivelul de competente specifice a 601 angajati din regiunile Centru si Sud Vest Oltenia, pe o perioada de 24 luni, ca urmare a
evolutiilor tehnologice rapide si a aparitiei de noi competente, prin actiuni relevante pentru piata fortei de munca, care sa faciliteze accesul sau pastrarea unui loc de munca.</t>
  </si>
  <si>
    <t>AG,AR,CL,CS,DB,DJ,GJ,GR,HD,IL,MH,OT,PH,TM,TR,VL</t>
  </si>
  <si>
    <t>Sud-Muntenia,Sud-Vest Oltenia,Vest</t>
  </si>
  <si>
    <t>Avans în Carieră: Promovarea învățării pe tot parcursul vieții</t>
  </si>
  <si>
    <t>Actualizarea competentelor specifice ale angajatilor din Regiunea Sud-Vest Oltenia</t>
  </si>
  <si>
    <t>FUNDATIA PENTRU DEZVOLTAREA ECONOMIEI SOCIALE-29202261</t>
  </si>
  <si>
    <t>Ob. general al proiectului este „Promovarea invatarii pe tot parcursul vietii, in special a oportunitatilor de actualizare a competentelor si de recalificare prin programe de
formare de actualizare a competentelor specifice ale angajatilor ca urmare a evolutiilor tehnologice rapide si a aparitiei de noi competente prin actiuni relevante pentru piata
fortei de munca si care sa faciliteze accesul la un loc de munca sau pastrarea unui loc de munca”.</t>
  </si>
  <si>
    <t>DJ,GJ,OT,VL</t>
  </si>
  <si>
    <t>COMPETECH - Competente actualizate in era tehnologiei avansate</t>
  </si>
  <si>
    <t>ASOCIAŢIA "ASCEND"</t>
  </si>
  <si>
    <t>PROFI JOBS CONSULTING SRL - 29568719</t>
  </si>
  <si>
    <t>Obiectivul general al proiectului consta in promovarea invatarii pe tot parcursul vietii, prin sustinerea de programe de formare de actualizare si dezvoltare a competentelor
pentru minim 607 angajati cu varsta cuprinsa intre 18 si 65 de ani si cu domiciliul/resedinta in regiunea Sud-Muntenia sau Sud-Vest Oltenia ca urmare a evolutiilor tehnologice
rapide si a aparitiei de noi competente relevante pentru piata fortei de munca, pentru a asigura facilitarea tranzitiilor profesionale, promovarea mobilitatii profesionale sau
pastrarea unui loc de munca.</t>
  </si>
  <si>
    <t xml:space="preserve">Impact profesional pentru angajatii din Regiunea Sud Vest Oltenia                     </t>
  </si>
  <si>
    <t>LIFE COURSES SRL</t>
  </si>
  <si>
    <t>CONSULT RISC SRL-20659104</t>
  </si>
  <si>
    <t>Proiectul vizeaza furnizarea de programe de formare de actualizare a competentelor specifice ale angajatilor ca urmare a evolutiilor tehnologice rapide si a aparitiei de noi 
competente prin actiuni relevante pentru piata fortei de munca si care sa faciliteze accesul la un loc de munca sau pastrarea unui loc de munca.</t>
  </si>
  <si>
    <t xml:space="preserve">Formarea profesionala sprijin pe tot parcursul vietii </t>
  </si>
  <si>
    <t>Proiectul vizeaza furnizarea de programe de formare de actualizare a competentelor specifice ale angajatilor ca urmare a evolutiilor tehnologice rapide si a aparitiei de noi
competente prin actiuni relevante pentru piata fortei de munca si care sa faciliteze accesul la un loc de munca sau pastrarea unui loc de munca</t>
  </si>
  <si>
    <t>EVO-TRAIN - Evolutie si formare pentru competente vizionare</t>
  </si>
  <si>
    <t>CAMERA DE COMERŢ SI INDUSTRIE SUCEAVA-4030705</t>
  </si>
  <si>
    <t>Obiectivul general al proiectului consta in promovarea invatarii pe tot parcursul vietii, prin sustinerea de programe de formare de actualizare si dezvoltare a competentelor
pentru minim 607 angajati cu varsta cuprinsa intre 18 si 65 de ani si cu domiciliul/resedinta in regiunea Nord-Est, ca urmare a evolutiilor tehnologice rapide si a aparitiei de noi
competente relevante pentru piata fortei de munca, pentru a asigura facilitarea tranzitiilor profesionale, promovarea mobilitatii profesionale sau pastrarea unui loc de munca.</t>
  </si>
  <si>
    <t>Fii ProActiv!</t>
  </si>
  <si>
    <t>ASOCIAŢIA "CENTRUL DE RESURSE EDUCAŢIONALE PENTRU DEZVOLTARE (CRED)"-48465876</t>
  </si>
  <si>
    <t>Proiectul vizeaza furnizarea de programe de formare de actualizare a competentelor specifice ale angajatilor ca urmare a evolutiilor tehnologice rapide si a aparitiei de noi
competente prin actiuni relevante pentru piata fortei de munca si care sa faciliteze accesul la un loc de munca sau pastrarea unui loc de munca.</t>
  </si>
  <si>
    <t>Promovarea învățării pe tot parcursul vieții şi dezvoltarea competențelor antreprenoriale şi digitale, în contextual flexibilizării pieței forței de muncă şi al incertitudinilor macroeconomice recente (FutureJobs)</t>
  </si>
  <si>
    <t>ACADEMIA DE STUDII ECONOMICE DIN BUCUREȘTI</t>
  </si>
  <si>
    <t>Obiectivul general al proiectului este promovarea invatarii pe tot parcursul vietii si dezvoltarea competentelor pentru 605 angajati din companiile private de la nivelul regiunilor
mai putin dezvoltate prin campanii de constientizare, consiliere si formare profesionala, dezvoltarea unui barometru de monitorizare a pietei muncii si realizarea unui studiu
care sa anticipeze impactul tehnologic, verde si social asupra nevoilor de competente in domeniul economic</t>
  </si>
  <si>
    <t>Sprijinirea înființării de întreprinderi sociale în mediul urban din Oltenia - STARTIS</t>
  </si>
  <si>
    <t>AGENTIA PENTRU DEZVOLTARE REGIONALA SUD-VEST OLTENIA</t>
  </si>
  <si>
    <t>Obiectivul general al proiectului îl reprezintă dezvoltarea competențelor antreprenoriale din domeniul economiei sociale și creșterea accesului la piața muncii pentru persoanele
aflate în căutarea unui loc de muncă, în special pentru tineri, precum și pentru șomerii, șomerii de lungă durată, grupurile defavorizate pe piața muncii și persoanele inactive,
prin aplicarea unui pachet de măsuri – informare, formare profesională, consiliere personalizată și susținerea ocupării pe cont propriu în rândul persoanelor care intenționează să
înființeze o întreprindere socială în mediul urban din Regiunea Sud-Vest Oltenia.</t>
  </si>
  <si>
    <t>Sprijin pentru dezvoltarea de inteprinderi sociale sustenabile in regiunile Centru si Sud Muntenia</t>
  </si>
  <si>
    <t>ASOCIATIA EXINO</t>
  </si>
  <si>
    <t>Obiectivul general al proiectului este consolidarea coeziunii economice si sociale in regiunile Centru si Sud Muntenia în vederea combaterii saraciei si integrarii socio economice a
persoanelor apartinând grupurilor vulnerabile prin stimularea dezvoltarii economiei sociale.</t>
  </si>
  <si>
    <t>AB,AG,BV,CL,CV,DB,GR,
HR,IL,MS,PH,SB,TR</t>
  </si>
  <si>
    <t>Centru,Sud-
Muntenia</t>
  </si>
  <si>
    <t>SES URBAN</t>
  </si>
  <si>
    <t>ASOCIATIA MY COMMUNITY</t>
  </si>
  <si>
    <t>ASOCIATIA HERMES BUCURESTI- 29099329;C &amp; C GRUP S.R.L.-14843268</t>
  </si>
  <si>
    <t>Obiectivul general al proiectului este consolidarea capacitatii intreprinderilor de economie sociala din regiunile de dezvoltare Nord-Est, Sud-Est si Sud Muntenia, prin infiintarea,
dezvoltarea si insotirea in functionarea intr-o maniera autosustenabila a minim 35 structuri de economie sociala in cadrul celor 3 regiuni.</t>
  </si>
  <si>
    <t>AG,BC,BR,BT,BZ,CL,CT,
DB,GL,GR,IL,IS,NT,PH,S
V,TL,TR,VN,VS</t>
  </si>
  <si>
    <t>Nord-Est,Sud-
Est,Sud-
Muntenia</t>
  </si>
  <si>
    <t>Sprijin pentru infiintarea de intreprinderi sociale in mediul urban din Regiunea Sud-Vest Oltenia</t>
  </si>
  <si>
    <t>Obiectivul general al proiectului este „Infiintarea de structuri sustenabile de economie sociala in mediul urban, pentru a asigura integrarea pe piata muncii a persoanelor din
grupurile vulnerabile”.</t>
  </si>
  <si>
    <t>FlexCop_Flexibilitate in dobandirea de competente si cunostinte pentru acces la noi oportunitati profesionale!</t>
  </si>
  <si>
    <t>CAMERA DE COMERT INDUSTRIE SI AGRICULTURA TIMIS</t>
  </si>
  <si>
    <t>CAMERA DE COMERT SI INDUSTRIE PRAHOVA -1345733</t>
  </si>
  <si>
    <t>Promovarea continuă a învățării pe parcursul vieții și a oportunităților de actualizare a competențelor, în special pentru lucrătorii cu vârsta între 18 și 65
de ani, în poziții de management și angajați cu contract individual de muncă, din întreprinderile publice și private din Regiunile Vest si Sud-Muntenia, prin implementarea de
programe de pregătire profesională continuă, pentru a-și dezvolta competențele digitale, aptitudinile de dezvoltare durabilă și abilitățile antreprenoriale, adaptate la cerințele
și nevoile în continuă schimbare ale pieței muncii din această regiune.</t>
  </si>
  <si>
    <t>AG,AR,CL,CS,DB,GR,HD,IL,PH,TM,TR</t>
  </si>
  <si>
    <t>Sud-Muntenia,Vest</t>
  </si>
  <si>
    <t>#Skills4Future: Dezvoltarea Competențelor Digitale, Durabile și Antreprenoriale în era tehnologiei</t>
  </si>
  <si>
    <t>Promovarea învățării pe tot parcursul vieții, a oportunităților flexibile de actualizare a competențelor și de calificare pentru persoanele cu vârsta cuprinsă
între 18 și 65 ani, care dețin calitatea de angajați cu contract individual de muncă (cu normă întreagă sau cu timp parțial), inclusiv persoane care ocupă poziții de management,
ce provin din întreprinderi publice și private din Regiunea Vest, prin crearea și implementarea unor programe de pregătire profesională continuă pentru actualizarea
competențelor digitale, de dezvoltare durabilă și antreprenoriale în concordanță cu schimbările și nevoile pieței muncii din Regiunea Vest</t>
  </si>
  <si>
    <t>KeepUP – Suntem cheia viitorului tau!</t>
  </si>
  <si>
    <t>TRANSILVANIA COMPANY SRL</t>
  </si>
  <si>
    <t xml:space="preserve">BIOANALYSIS SRL - 19314535
</t>
  </si>
  <si>
    <t>Obiectivul general al proiectului il vizeaza promovarea invatarii de calitate pe tot parcursul vietii favorabila incluziunii, cresterii economice sustinute si ocuparii fortei de munca
depline si productive, prin facilitatea accesului si participarii incluzive si egale la ocupare de calitate ca urmare a participarii la programe de formare specifice destinate unui
numar de 622 angajati din regiunile Vest si Centru, prin oferirea unor oportunitati flexibile de actualizare a competentelor relevante pentru piata muncii si evolutiilor
tehnologice, care sa faciliteze accesul sa un loc de munca sau la pastrarea locului de munca.</t>
  </si>
  <si>
    <t>Centru, Vest</t>
  </si>
  <si>
    <t>De la tradiție la tehnologie în silvicultură - Formare profesională și competențe pentru inovare</t>
  </si>
  <si>
    <t>CIT - IRECSON CENTRUL DE INFORMARE TEHNOLOGICĂ SRL</t>
  </si>
  <si>
    <t>SOCIAL KNOWLEDGE TRAINING &amp; CONSULTING SRL, ASOCIATIA CENTRUL PENTRU DEZVOLTAREA SERVICIILOR SOCIALE</t>
  </si>
  <si>
    <t>Obiectiv general Obiectivul general al proiectului il reprezinta promovarea invatarii pe tot parcursul vietii, in special a oportunitatilor flexibile de actualizare a competentelor si
de recalificare pentru toti ca urmare a evolutiilor tehnologice rapide si a aparitiei de noi competente, pentru 601 angajati din domeniul silviculturii, persoane cu varsta cuprinsa
intre 18 si 65 ani, care detin calitatea de angajati cu contract individual de munca, inclusiv pentru 60 persoane care ocupa pozitii de management, ce provin din intreprinderi
publice si private, prin dezvoltarea si implementarea unui set complex de masuri integrate si personalizate care cuprind formare profesionala, consiliere profesionala, activitati
de constientizare si alte activitati suport care duc la imbunatatirea aptitudinilor si a competentelor grupului tinta</t>
  </si>
  <si>
    <t>Sud-Vest Oltenia, Nord-Est, Centru, Nord-Vest,Sud-Muntenia , Vest,Sud-Est</t>
  </si>
  <si>
    <t>CONFORM-IT: Competitivitate Organizațională prin Noi metode de Formare și Oportunități pentru Resurse umane Motivate și adaptate la Impactul Transformărilor tehnologice</t>
  </si>
  <si>
    <t>ASOCIATIA INITIATIVE PENTRU EUROPA</t>
  </si>
  <si>
    <t xml:space="preserve">INTEGRA INSPECT CONSULTING S.R.L.-39206309
</t>
  </si>
  <si>
    <t>Dezvoltarea economică și socială in Regiunile de implementare nu doar prin activitatile propuse dar si prin promovarea
si insuflarea catre participanti a urmatorului motto: ”Educația și formarea inițială oferă o bază solidă de cunoștințe și abilități însă realitatea ultimilor ani demonstrează că
învățarea pe tot parcursul vieții a devenit esențială în contextul schimbărilor tehnologice rapide și evoluției constante a cerințelor pieței forței de muncă”.</t>
  </si>
  <si>
    <t>Sprijinirea angajatilor din Regiunea Vest</t>
  </si>
  <si>
    <t>ASOCIAŢIA DE BINEFACERE PRO VITAM -15417147</t>
  </si>
  <si>
    <t>CREȘTEREA ADAPTABILITĂȚII PROFESIONALE A ANGAJAȚILOR LA EVOLUȚIA TEHNOLOGICĂ</t>
  </si>
  <si>
    <t>FUNDAŢIA ROMÂNĂ GERMANĂ DE PREGĂTIRE SI PERFECŢIONARE PROFESIONALĂ</t>
  </si>
  <si>
    <t>ASOCIAŢIA "EURED" - 27142678</t>
  </si>
  <si>
    <t>Obiectivul general al proiectului constă în îmbunătățirea/dezvoltarea competențelor profesionale a unui numar de 602 angajați si manageri din Regiunea Vest, prin creșterea
gradului de conștientizare a importanței conceptului de învățare pe tot parcursul vieții și prin furnizarea de programe de formare profesională continuă, pe o perioada de 24 de
luni.</t>
  </si>
  <si>
    <t>AR</t>
  </si>
  <si>
    <t>Ecotech - integrarea competențelor ecologice și digitale, în vederea dezvoltării sustenabile în regiunea Vest și Sud-Est.</t>
  </si>
  <si>
    <t>CAMERA DE COMERT, INDUSTRIE SI AGRICULTURA VRANCEA/FUNDATIA ''CENTRUL DE AFACERI SI MESERII EUROTRAINING''</t>
  </si>
  <si>
    <t>Promovarea învățării pe tot parcursul vieții a oportunităților flexibile de actualizare a competențelor și de recalificare pentru persoanele cu vârsta cuprinsă între 18 și 65 ani,
care dețin calitatea de angajați cu contract individual de muncă (cu normă întreagă sau cu timp parțial), inclusiv persoane care ocupă poziții de management, ce provin din
întreprinderi publice și private din Regiunea Vest si Sud Est, ținând seama de competențele antreprenoriale, digitale si alte noi competențe bazate pe nevoile pieței muncii din
Regiunea Vest si Sud Est prin facilitarea tranzițiilor profesionale și promovarea mobilității profesionale.</t>
  </si>
  <si>
    <t>AR,BR,BZ,CS,CT,GL,HD,TL,TM,VN</t>
  </si>
  <si>
    <t xml:space="preserve">Sud-Est, Vest </t>
  </si>
  <si>
    <t xml:space="preserve">FPC 4.0 pentru a tine pasul in Regiunile Centru si Vest </t>
  </si>
  <si>
    <t>Obiectivul general al prezentului proiect este implementarea unui program de formare profesionala continua pentru 620 angajati din Regiunile Centru si Vest care va facilita
adaptarea cunostintelor si competentelor acestora la noi locuri de munca sau la locurile de munca existente in contextul schimbarilor economice actuale. Programul de formare
profesionala continua propus va reprezenta pe termen mediu si lung un instrument oferit angajatorilor in vedere formarii profesionale a propriilor angajati astfel incat acestia sa
se poata adapta si dublei tranzitii pe care o traversam, tranzitia verde și digitală , care impun schimbari în dezvoltarea de competențe cu scopul valorificării întregului lor
potențial.</t>
  </si>
  <si>
    <t>BV,TM</t>
  </si>
  <si>
    <t>FormVest - Angajati competitivi pe piata muncii prin consiliere si formare profesionala</t>
  </si>
  <si>
    <t xml:space="preserve">17918969
</t>
  </si>
  <si>
    <t>DAST SYSTEMS SRL</t>
  </si>
  <si>
    <t>Competence Center</t>
  </si>
  <si>
    <t xml:space="preserve">5541651
</t>
  </si>
  <si>
    <t>Promovarea invatarii pe tot parcursul vieții, a oportunitatilor flexibile de actualizare a competențelor și de recalificare pentru angajatii din regiunea Centru prin intermediul
participarii acestora la programe de consiliere profesionala adecvate, la cursuri de calificare, specializare, de management si digitalizare, precum si prin acces la sprijin
educational individualizat si transfer de bune practici.</t>
  </si>
  <si>
    <t>TRAIN4IND - Creșterea performanțelor angajaților din industrie</t>
  </si>
  <si>
    <t>EDUKADO SRL-32363632</t>
  </si>
  <si>
    <t>Obiectivul general al proiectului este de a actualiza competențele și a recalifica personalul din companiile ce desfasoara activitati în diverse domenii: proiectare și execuție
instalații electrice, fabricarea de echipamente electrice si electronice pentru autovehicule si pentru motoare de autovehicule, recuperarea materialelor reciclabile sortate,
servicii poștale și de curierat, productie și furnizare gaze naturale, productie de tamplarie, comertul cu accesorii si unelte pentru constructii, fabricarea de constructii metalice,
fabricarea de mase plastice si fabricarea de mobila</t>
  </si>
  <si>
    <t>Sud-Vest Oltenia, Sud-Est, Nord-Est, Vest, Sud-Muntenia, Nord-Vest,Centru</t>
  </si>
  <si>
    <t>INDRO - Creșterea performanțelor angajaților din industrie</t>
  </si>
  <si>
    <t>DYNAMIC HUMAN RESOURCES GRUP SRL</t>
  </si>
  <si>
    <t>Obiectivul general al proiectului este de a actualiza competențele și recalifica personalul din companii ce se ocupă de activități de producție ca: producția de rezervoare,
cisterne, containere metalice, fabricarea autovehiculelor de transport rutier, fabricarea subansamblurilor electronice, fabricarea pâinii, fabricarea prăjiturilor și a produselor
patiserie, fabricarea și comerțul produselor lactate, ouălor, uleiurilor, fabricarea de echipamente electrice și electronice pentru autovehicule și pentru motoare de autovehicule,
fabricarea echipamentelor de ventilație/ frigorifice</t>
  </si>
  <si>
    <t>AB,AG,BH,BV,CJ,CT,CV,DJ,GJ,GR,IS,OT,SB,SV,TL,TM,VL</t>
  </si>
  <si>
    <t xml:space="preserve">Sud-Muntenia, Centru, Sud-Vest Oltenia, Nord-Est, Sud-Est, Vest, Nord-Vest, </t>
  </si>
  <si>
    <t>Angajati adaptabili si competitivi in Regiunile Vest si Centru</t>
  </si>
  <si>
    <t>Obiectivul general al proiectului este cresterea participarii la formare profesionala continua (FPC), promovarea invatarii pe tot parcursul vietii si actualizarea competentelor
specifice ca urmare a evolutiilor tehnologice rapide si a aparitiei de noi competente pentru un numar seminificativ de angajati (602), prin programe de formare profesionala
corelate cu nevoile si evolutiile pietei muncii, servicii de consiliere profesionala si furnizarea de date, instrumente, metode si practici inovative de dezvoltare a competentelor si
de adaptare continua la cerintele de noi competente</t>
  </si>
  <si>
    <t xml:space="preserve">Centru, Vest, </t>
  </si>
  <si>
    <t>Angajati competitivi in Regiunile Vest si Nord Vest</t>
  </si>
  <si>
    <t>S.C. GRANT CONSULTING S.R.L</t>
  </si>
  <si>
    <t xml:space="preserve">Vest, Nord-Vest, </t>
  </si>
  <si>
    <t>NEXT DIGITAL HR</t>
  </si>
  <si>
    <t>BEST SMART CONSULTING SRL</t>
  </si>
  <si>
    <t>Obiectivul general al proiectului este actualizarea competențelor specifice ale angajaților ca urmare a evoluțiilor tehnologice rapide și a apariției de noi competențe, prin
acțiuni relevante pentru piața forței de muncă și care să faciliteze accesul la un loc de muncă sau păstrarea unui loc de muncă.</t>
  </si>
  <si>
    <t>AB,AG,AR,BC,BH,BN,BT,BV,CJ,CL,CS,CV,DB,GR,HD,HR,IL,IS,MM,MS,NT,PH,SB,SJ,SM,SV,TM,TR,VS</t>
  </si>
  <si>
    <t>Nord-Est, Vest, Sud-Muntenia, Nord-Vest, Centru</t>
  </si>
  <si>
    <t>Mobily TECH - Mobilitate și competențe în era Tehnologiei</t>
  </si>
  <si>
    <t>EUNITAS CONSULTING SRL</t>
  </si>
  <si>
    <t>RSCOPUL PROIECTULUI îl constituie realizarea unui set de măsuri de conștientizare, consiliere și formare profesională pt. 612 angajați din cadrul întreprinderilor private din
domeniile construcții, HORECA, salubritate, comerț, textile etc, din reg. Nord-Vest și Centru, pe durata a 36 luni, în vederea actualizării / dezvoltării competențelor specifice
ale angajaților pt. a ține pasul cu schimbările tehnolo de la locul de muncă și cu apariția de noi competențe relevante pt. piața muncii de profil.</t>
  </si>
  <si>
    <t xml:space="preserve">Centru, Nord-Vest, </t>
  </si>
  <si>
    <t>Excelență în Carieră: Promovarea învățării pe tot parcursul vieții</t>
  </si>
  <si>
    <t>FUNDAŢIA CENTRUL DE PREGĂTIRE PROFESIONALĂ VĂLCEA</t>
  </si>
  <si>
    <t>INDICE CONSULTING AND MANAGEMENT SRL/FUNDAŢIA ,,ANTREPRENORIAT SOCIAL"</t>
  </si>
  <si>
    <t>Obiectivul general al proiectului este de a actualiza nivelul de competente specifice a 601 angajati din regiunile Vest si Sud Vest Oltenia, pe o perioada de 24 luni, ca urmare a
evolutiilor tehnologice rapide si a aparitiei de noi competente, prin actiuni relevante pentru piata fortei de munca, care sa faciliteze accesul sau pastrarea unui loc de munca</t>
  </si>
  <si>
    <t>AR,CS,DJ,GJ,HD,MH,OT,TM,VL</t>
  </si>
  <si>
    <t>Vest,Sud-Vest Oltenia,</t>
  </si>
  <si>
    <t>Dezvoltare și Performanță: Promovarea învățării pe tot parcursul vieții</t>
  </si>
  <si>
    <t>Obiectivul general al proiectului este de a actualiza nivelul de competente specifice a 601 angajati din regiunile Sud Muntenia si Sud Vest Oltenia, pe o perioada de 24 luni, ca
urmare a evolutiilor tehnologice rapide si a aparitiei de noi competente, prin actiuni relevante pentru piata fortei de munca, care sa faciliteze accesul sau pastrarea unui loc de
munca. Scopul principal al acestui proiect este sa sprijine dezvoltarea carierei pentru 601 angajati din regiunile Sud Muntenia si Sud Vest Oltenia si sa le ofere acestora
oportunitati de dobandire a noilor competente necesare pentru a ramane competitivi pe piata muncii intr-un mediu aflat intr-o continua schimbare</t>
  </si>
  <si>
    <t>STEP-Strategii-Tehnologii-Educatie-Performanta</t>
  </si>
  <si>
    <t>EUROPEAN STEPS S.R.L.</t>
  </si>
  <si>
    <t xml:space="preserve">NEW HOPE S.R.L.- 15922955
</t>
  </si>
  <si>
    <t>OBIECTIVUL GENERAL al proiectului consta consolidarea funcționării eficiente a pieței muncii și facilitarea accesului și a participării incluzive și egale la ocupare de calitate și
durabilă, precum si optimizarea sistemelor de educație și formare pentru a răspunde cerințelor pieței muncii, concomitent cu promovarea accesului egal la educație și
stimularea învățării pe tot parcursul vieții pentru minimum 614 participanți.</t>
  </si>
  <si>
    <t>OPTIMA - Oportunități pentru Angajați</t>
  </si>
  <si>
    <t>Realizarea unui set de măsuri de conștientizare, consiliere și formare profesională pt. 612 angajați din cadrul întreprinderilor private din
domeniile construcții, HORECA, salubritate, comerț, textile etc, din reg. Nord-Vest și Centru, pe durata a 36 luni, în vederea actualizării / dezvoltării competențelor specifice
ale angajaților pt. a ține pasul cu schimbările tehnolo de la locul de muncă și cu apariția de noi competențe relevante pt. piața muncii de profil.</t>
  </si>
  <si>
    <t>Solidaritate, sprijin și ocupare în întreprinderi sociale</t>
  </si>
  <si>
    <t>Acordarea de sprijin pentru înființarea a 28 de întreprinderi sociale, în mediul urban, în regiunea de Nord-Vest, asigurând integrarea pe piața muncii a 136 de persoane din grupurile vulnerabile și nu numai, pentru a contribui la creșterea nivelului de incluziune socială, la îmbunătățirea accesului pe piața muncii,la reducerea sărăciei și la creșterea domeniului economiei sociale.</t>
  </si>
  <si>
    <t>Dinamism și dezvoltare urbană prin economia socială</t>
  </si>
  <si>
    <t>Obiectivul general al proiectului este de a dezvolta domeniul economiei sociale in zonele urbane din Regiunea Nord-Vest prin infiintarea si dezvoltarea a 28 de intreprinderi de
economie sociala de catre persoane aflate in cautarea unui loc de munca, tineri de peste 30 de ani, someri, someri de lunga durata si grupuri defavorizate de pe piata muncii,
contribuind la îmbunătățirea accesului la piața muncii și la implementarea de măsuri de activare pentru minim 136 de persoane aflate in cautarea unui loc de muncă, șomeri,
șomeri de lungă durată și grupuri dezavantajate de pe piața muncii.</t>
  </si>
  <si>
    <t>Sprijin acordat DGPECU pentru Implementarea Planului de Evaluare pentru Programul Educație și Ocupare 2021–2027</t>
  </si>
  <si>
    <t>Sprijin acordat Organismului Intermediar Regional pentru Programe Europene Capital Uman Regiunea Centru prin asigurarea resurselor necesare pentru plata cheltuielilor cu deplasarea</t>
  </si>
  <si>
    <t>20765008</t>
  </si>
  <si>
    <t>Obiectivul principal al Planului de Evaluare este de a stabili studiile de evaluare care urmează a fi realizate pentru a informa deciziile referitoare la implementarea sau gestionarea programului, oferind informații valoroase privind efectele programului și contextul în care s-au obținut acestea. Studiile de evaluare vor facilita replicarea intervențiilor și efectelor lor pozitive în viitor în cadrul programului saual altor programe similare și vor sprijini procesul decizional.</t>
  </si>
  <si>
    <t>Obiectivul general al proiectului consta in imbunatatirea si consolidarea capacitatii OIR PECU Regiunea Centru de a gestiona proiectele finantate prin Programul Educatie si
Ocupare (PEO) 2021-2027 în cadrul prioritatilor delegate, cu respectarea principiilor managementului eficient, transparentei, parteneriatului si în conformitate cu legislatia
nationala si comunitara.</t>
  </si>
  <si>
    <t>Angajat Recalificat - Angajat Motivat</t>
  </si>
  <si>
    <t>ASOCIATIA VIS JUVENTUM</t>
  </si>
  <si>
    <t>ASOCIATIA CENTRUL DE CERCETARE SI FORMARE A UNIVERSITATII DE NORD BAIA MARE - 26392927</t>
  </si>
  <si>
    <t>OBIECTIV GENERAL: IMBUNATATIREA PARTICIPARII ANGAJATILOR DIN DOMENIUL DE ACTIVITATE RETAIL DIN REGIUNEA DE NORD VEST LA INVATARE PE TOT PARCURSUL VIETII PT CEL PUTIN 602 PERSOANE.</t>
  </si>
  <si>
    <t>Recalificarea, o Sansa pentru Tranzitia Profesionala la Locul de Munca</t>
  </si>
  <si>
    <t>OBIECTIV GENERAL: IMBUNATATIREA PARTICIPARII ANGAJATILOR DIN DOMENIUL DE ACTIVITATE RETAIL DIN REGIUNEA DE NORD VEST LA INVATARE PE TOT PARCURSUL VIETII PT CEL PUTIN 602 PERSOANE</t>
  </si>
  <si>
    <t>Actualizare a Competențelor Profesionale Pentru Angajați din regiunile mai putin dezvoltate din România</t>
  </si>
  <si>
    <t>MERLIN BUSINESS CONSULTING SRL</t>
  </si>
  <si>
    <t>FERGUS GREEN INVESTMENT SRL - 16401050</t>
  </si>
  <si>
    <t>Proiectul ‘’Actualizare a Competențelor Profesionale Pentru Angajați din regiunile mai putin dezvoltate din România’’ are ca obiectiv general cresterea competitivitatii si sprijinirea dezvoltarii societatii bazate pe cunoastere. Acest obiectiv are ca actiune principala organizarea de programe de formare de actualizare a competentelor specific ale angajatilor ca urmare a evolutiei tehnologice rapide si a aparitiei de noi competente prin actiuni relevante pentru piata fortei de munca si care sa faciliteze accesul la un loc de
munca sau pastrarea unui loc de munca.</t>
  </si>
  <si>
    <t>SJ, SM, MM, CJ, BN, BH, VL,OT, MH, GJ, DJ, VN, TL, GL, CT, BZ, BR, TR, PH, IL, GR, DB, CL, AG, VS, SV, IS, NT, BT, BC, TM, HD, CS, AR, SB, MS, HG, CV, BV, AB</t>
  </si>
  <si>
    <t>Nord-Vest, Sud-Vest Oltenia, Sud-Est, Sud-Muntenia, Nord-Est, Vest, Centru</t>
  </si>
  <si>
    <t>Competențe în evoluție</t>
  </si>
  <si>
    <t>Obiectivul general al proiectului este stimularea învățării pe tot parcursul vieții și promovarea oportunităților flexibile de actualizare a competențelor, prin acordarea de programe de formare de actualizare specifice ale angajaților ca urmare a evoluțiilor tehnologice rapide si a apariției de noi competențe prin acțiuni relevante pentru piața forței de muncă și care să faciliteze accesul la un loc de muncă sau păstrarea unui loc de muncă, pentru 602 persoane cu vârsta cuprinsă între 18 și 65 ani, care dețin calitatea de angajați cu contract individual de muncă, inclusiv persoane care ocupă poziții de management, ce provin din întreprinderi publice și private, care participă la programe de formare profesională, persoane din care: 98 urmează un program formare calificare DEBITATOR SEMIFABRICATE, 294 urmează un program formare Actualizarea competențelor digitale în contextul schimbărilor tehnologice rapide, 56 urmează un program formare destinat persoanelor care ocupă poziții de management Actualizarea competențelor manageriale în contextul schimbărilor tehnologice rapide, 154 urmează un program initiere DEBITATOR SEMIFABRICATE.</t>
  </si>
  <si>
    <t>Evoluție profesională</t>
  </si>
  <si>
    <t>ASOCIATIA "INSTITUTUL ROMAN PENTRU EDUCATIE SI INCLUZIUNE SOCIALA" - 24065805</t>
  </si>
  <si>
    <t>Obiectivul general al proiectului este stimularea învățării pe tot parcursul vieții și promovarea oportunităților flexibile de actualizare a competențelor, prin acordarea de programe de formare de actualizare specifice ale angajaților ca urmare a evoluțiilor tehnologice rapide si a apariției de noi competențe prin acțiuni relevante pentru piața forței de muncă și care să faciliteze accesul la un loc de muncă sau păstrarea unui loc de muncă, pentru 602 persoane cu vârsta cuprinsă între 18 și 65 ani, care dețin calitatea de angajați cu contract individual de muncă, inclusiv persoane care ocupă poziții de management, ce provin din întreprinderi publice și private, care participă la programe de formare profesională, persoane din care: 98 urmează un program formare calificare Electromecanic, COR 742214, 294 urmează un program formare Actualizarea competențelor digitale în contextul schimbărilor tehnologice rapide, 56 urmează un program formare destinat persoanelor care ocupă poziții de management Actualizarea competențelor manageriale în contextul schimbărilor tehnologice rapide, 154 urmează un program initiere Electromecanic, COR 742214.</t>
  </si>
  <si>
    <t>Ține pasul cu schimbarea</t>
  </si>
  <si>
    <t>Obiectivul general al proiectului este stimularea învățării pe tot parcursul vieții și promovarea oportunităților flexibile de actualizare a competențelor, prin acordarea de programe de formare de actualizare specifice ale angajaților ca urmare a evoluțiilor tehnologice rapide si a apariției de noi competențe prin acțiuni relevante pentru piața forței de muncă și care să faciliteze accesul la un loc de muncă sau păstrarea unui loc de muncă, pentru 602 persoane cu vârsta cuprinsă între 18 și 65 ani, care dețin calitatea de angajați cu contract individual de muncă, inclusiv persoane care ocupă poziții de management, ce provin din întreprinderi publice și private, care participă la programe de formare profesională, persoane din care: 98 urmează un program formare calificare Cusator piese din piele si inlocuitori, 294 urmează un program formare Actualizarea competențelor digitale în contextul schimbărilor tehnologice rapide, 56 urmează un program formare destinat persoanelor care ocupă poziții de management Actualizarea competențelor manageriale în contextul schimbărilor tehnologice rapide, 154 urmează un program initiere Cusator piese din piele si inlocuitori.</t>
  </si>
  <si>
    <t>A patra revoluție industrială. Dezvoltarea competențelor viitorului pentru Moldova și Dobrogea</t>
  </si>
  <si>
    <t>ASCENDIS CONSULTING SRL</t>
  </si>
  <si>
    <t>OBIECTIVUL GENERAL AL PROIECTULUI VIZEAZA: Dezvoltarea competentelor profesionale si sustinerea participarii la invatarea pe tot parcursul vietii pentru 602 angajati din regiunile mai putin dezvoltate NE si SE in vederea adaptarii la evolutiile tehnologice, digitale si antreprenoriale de pe piata muncii. Proiectul este destinat unui numar de 602 persoane cu varsta intre 18 si 65 ani, angajati cu contract individual de munca, (cu normă întreagă sau cu timp parțial), inclusiv persoane care ocupă poziții de management, ce provin din întreprinderi publice și private, cu nivel ridicat de formare (minim Isced 3) cu domiciliul/resedinta in cele 2 regiuni de implementare vizate de proiect, respectiv NE si SE.</t>
  </si>
  <si>
    <t>VN, TL, GL, CT, BZ, BR, VS, BT, NT, BC, SV, IS</t>
  </si>
  <si>
    <t>Sud-Est, Nord-Est</t>
  </si>
  <si>
    <t>A patra revoluție industrială. Dezvoltarea competențele viitorului pentru Transilvania</t>
  </si>
  <si>
    <t>OBIECTIVUL GENERAL AL PROIECTULUI VIZEAZA: Dezvoltarea competentelor profesionale si sustinerea participarii la invatarea pe tot parcursul vietii pentru 602 angajati din regiunile mai putin dezvoltate Nord Vest si Centru in vederea adaptarii la evolutiile tehnologice, digitale si antreprenoriale de pe piata muncii. Proiectul este destinat unui numar de 602 persoane cu varsta intre 18 si 65 ani, angajati cu contract individual de munca, (cu normă întreagă sau cu timp parțial), inclusiv persoane care ocupă poziții de management, ce provin din întreprinderi publice și private, cu nivel ridicat de formare (minim Isced 3) cu domiciliul/resedinta in cele 2 regiuni de implementare vizate de proiect, respectiv Nord Vest si Centru.</t>
  </si>
  <si>
    <t>SB, MS, HG, CV, BV, AB, SJ, SM, MM, CJ, BN, BH</t>
  </si>
  <si>
    <t>PASFOR – Parteneri Activi Social pentru Formare</t>
  </si>
  <si>
    <t>SINDICATUL VALAHIA</t>
  </si>
  <si>
    <t>INDICE CONSULTING AND MANAGEMENT SRL - 25276053</t>
  </si>
  <si>
    <t>Obiectivul general al proiectului este de a actualiza nivelul de competente specifice a 601 angajati din regiunile Sud Muntenia si Centru, pe o perioada de 24 luni, ca urmare a evolutiilor tehnologice rapide si a aparitiei de noi competente, prin actiuni relevante pentru piata fortei de munca, care sa faciliteze accesul sau pastrarea unui loc de munca. Scopul principal al acestui proiect este sa sprijine dezvoltarea carierei pentru 601 angajati din regiunile Sud Muntenia si Centru si sa le ofere acestora oportunitati de dobandire a noilor competente necesare pentru a ramane competitivi pe piata muncii intr-un mediu aflat intr-o continua schimbare.</t>
  </si>
  <si>
    <t>CL, IL, GR, TL, PH, AG, HG, SB, MS, CV, AB, BV, DB</t>
  </si>
  <si>
    <t>Sud-Muntenia, Centru</t>
  </si>
  <si>
    <t>FORPAS- Formare cu Parteneri Activi Social</t>
  </si>
  <si>
    <t>ASOCIATIA ECOFOREST - SUSANA GEANGĂLĂU - 10685157</t>
  </si>
  <si>
    <t>Obiectivul general al proiectului consta in cresterea numarului de participanti la programe integrate de consiliere profesionala si formare profesionala continua prin implicarea unui numar de minim 602 persoane cu varsta cuprinsa intre 18 si 65 ani, care detin calitatea de angajati cu contract individual de munca (cu norma intreaga sau cu timp partial), inclusiv persoane care ocupa pozitii de management, ce provin din intreprinderi publice si private din Regiunile de Dezvoltare Nord Est si Sud Muntenia.</t>
  </si>
  <si>
    <t>NT, DB</t>
  </si>
  <si>
    <t>Nord-Est, Sud-Muntenia</t>
  </si>
  <si>
    <t>A patra revoluție industrială. Dezvoltarea competențelor viitorului pentru sudul României</t>
  </si>
  <si>
    <t xml:space="preserve">OBIECTIVUL GENERAL AL PROIECTULUI VIZEAZA: Dezvoltarea competentelor profesionale si sustinerea participarii la invatarea pe tot parcursul vietii pentru 602 angajati din regiunile mai putin dezvoltate Sud Vest si Sud Muntenia in vederea adaptarii la evolutiile tehnologice, digitale si antreprenoriale de pe piata muncii. Proiectul este destinat unui numar de 602 persoane cu varsta intre 18 si 65 ani, angajati cu contract individual de munca, (cu normă întreagă sau cu timp parțial), inclusiv persoane care ocupă poziții de
management, ce provin din întreprinderi publice și private, cu nivel ridicat de formare (minim Isced 3) cu domiciliul/resedinta in cele 2 regiuni de implementare vizate de proiect, respectiv Sud Vest si Sud Muntenia. </t>
  </si>
  <si>
    <t>TR, PH, IL, GR, DB, CL, AG, VL, OT, MH, GJ, DJ</t>
  </si>
  <si>
    <t>A patra revoluție industrială. Dezvoltarea competențelor viitorului pentru regiunea Vest si Nord Vest</t>
  </si>
  <si>
    <t>OBIECTIVUL GENERAL AL PROIECTULUI VIZEAZA: Dezvoltarea competentelor profesionale si sustinerea participarii la invatarea pe tot parcursul vietii pentru 602 angajati din regiunile mai putin dezvoltate Vest si Nord Vest in vederea adaptarii la evolutiile tehnologice, digitale si antreprenoriale de pe piata muncii. Proiectul este destinat unui numar de 602 persoane cu varsta intre 18 si 65 ani, angajati cu contract individual de munca, (cu normă întreagă sau cu timp parțial), inclusiv persoane care ocupă poziții de management, ce provin din întreprinderi publice și private, cu nivel ridicat de formare (minim Isced 3) cu domiciliul/resedinta in cele 2 regiuni de implementare vizate de proiect, respectiv Vest si Nord Vest.</t>
  </si>
  <si>
    <t>SJ, SM, MM, CJ, BN, BH, HD, CS, AR, TM</t>
  </si>
  <si>
    <t>Nord-Vest, Vest</t>
  </si>
  <si>
    <t>Autonomie si independenta prin afaceri solidare</t>
  </si>
  <si>
    <t>ASOCIATIA ASISTENTILOR SOCIALI PROFESIONISTI "PROSOCIAL"</t>
  </si>
  <si>
    <t>CENTRUL PENTRU AFACERI SOLIDARE SRL - 34652513, CIT - IRECSON CENTRUL DE INFORMARE TEHNOLOGICĂ SRL - 32302961</t>
  </si>
  <si>
    <t>Prezentul proiect contribuie la atingerea obiectivului general al PEO “dezvoltarea resurselor umane”, datorita activitatilor ce vizeaza dezvoltarea competentelor antreprenoriale coroborate cu cele specifice managementului inovarii pentru un grup tinta de minimum 132 perspane aflate in cautarea unui loc de munca, tineri cu varsta de peste 30 ani pana la 35 ani, someri, someri de lunga durata, persoane din grupuri dezavantajate pe piata muncii, persoane inactive care si intentioneaza sa infiinteze o afacere sociala in mediul urban in una din Regiunile mai putin dezvoltate din Romania respectiv Regiunea Sud Muntenia, Centru și Nord Vest.</t>
  </si>
  <si>
    <t>TR, SJ, SB, SM, PH, MS, MM, IL, HG, GR, DB, CL, CV, CJ, BV, BN, BH, AG, AB</t>
  </si>
  <si>
    <t>Sud-Muntenia, Nord-Vest, Centru</t>
  </si>
  <si>
    <t>ANTREPRENORIAT SOCIAL SI INTREPRINDERI SOCIALE IN TRASILVANIA - URBAN (ASIST URBAN)</t>
  </si>
  <si>
    <t>PRO XPERT CONSULTING S.R.L.</t>
  </si>
  <si>
    <t>ASOCIATIA PENTRU TINERET FIDELITAS - 17027973, ASOCIATIA INSTITUTUL PENTRU CERCETARE IN ECONOMIE CIRCULARA SI MEDIU ,, ERNEST LUPAN " (IRCEM) - 30762068</t>
  </si>
  <si>
    <t>Obiectivul general al proiectului consta in facilitarea dezvoltarii sectorului economiei sociale din mediul urban in regiunile de Nord-Vest si Centru ale României prin imbunătățirea accesului la piața muncii și măsuri de activare pentru toate persoanele aflate în căutarea unui loc de muncă.</t>
  </si>
  <si>
    <t>SB, MS, HG, CV, BV, AB, SM, MM, SJ, BN, BH, CJ</t>
  </si>
  <si>
    <t>ESU - Economie Sociala Urbana</t>
  </si>
  <si>
    <t>SADC EXPERT CONSULTING SRL</t>
  </si>
  <si>
    <t>ASOCIATIA GRUPUL DE ACTIUNE LOCALA LIDER BISTRITA NASAUD - 28862391</t>
  </si>
  <si>
    <t>Scopul proiectului este sprijinirea infiintarii de intreprinderi sociale in mediul urban in regiunile Nord-Vest si Centru prin: dezvoltarea de competente profesionale relevante domeniului antreprenoriatului social (furnizarea cursului de FPC Antreprenor in economia sociala si Competente digitale, programele de consiliere in domeniul antreprenoriatului social), infiintarea a 34 de intreprinderi sociale si subventionarea acestora cu granturi de maximum 55.000 euro fiecare pentru fiecare intreprindere.</t>
  </si>
  <si>
    <t>Social Urban - Oportunitati de Dezvoltare</t>
  </si>
  <si>
    <t>Obiectivul general al proiectului este imbunatatirea accesului la piata muncii si realizarea unor masuri de activare pentru persoanele aflate in cautarea unui loc de munca, prin promovarea desfasurarii de activitati independente si a economiei sociale, respectiv prin sprijinirea infiintarii si dezvoltarii a 35 intreprinderi de economie sociala.</t>
  </si>
  <si>
    <t>EVOLUEAZA IMPREUNA CU NOI</t>
  </si>
  <si>
    <t>30299010</t>
  </si>
  <si>
    <t>ASOCIATIA ATR NOTHILFE-47121785</t>
  </si>
  <si>
    <t xml:space="preserve">Obiectivul general al proiectului vizeaza furnizarea de masuri integrate pentru un numar de 602 angajati din intreprinderi publice si private din regiunea dezvoltata Bucuresti - Ilfov cu scopul promovarii si motivarii acestora pentru a participa la programe de formare profesionala continua, actualizarii competentelor si/sau recalificarii, facilitarii tranzitiei profesionale si mobilitatii profesionale a acestora prin actiuni de informare si constientizare, consiliere profesionala, formare profesionala formala continua, precum si prin actiuni inovative pentru cresterea participarii la programe de formare profesionala continua in randul acestora.
</t>
  </si>
  <si>
    <t>ALEIN  – Atentie, Lucru in Echipa/Implicare/Nevoi</t>
  </si>
  <si>
    <t>TREND CONSULT SRL</t>
  </si>
  <si>
    <t xml:space="preserve">OBIECTIVUL GENERAL AL PROIECTULUI este reprezentat de facilitarea si cresterea accesului si participarii la programe de invatare pe tot parcursul vietii prin organizarea a 12 programe de formare profesionala continua („FPC”) pentru 620 angajati din regiunea mai dezv a Romaniei Buc-Ilfov, interventie materializata pe parcursul a 36 de luni.
MODUL IN CARE PROIECTUL CONTRIBUIE LA REALIZAREA OB.SPECIFIC AL PEO 2021-2027 SI AL APELULUI ESO 4.7: propunand interventii incluzive pe piata muncii prin facilitarea accesului si participarii la FPC, facilitand adaptarea la cerintele din piata muncii si la noile tehnologii pentru cel putin 620 angajati din reg.mai dezv.a Romaniei BI.
</t>
  </si>
  <si>
    <t>AA1/15/10/2024</t>
  </si>
  <si>
    <t>AA1/19/08/2024</t>
  </si>
  <si>
    <t>AA1/30/09/2024</t>
  </si>
  <si>
    <t>Cresterea capacitatii a min. 30 de organizatii ale societatii civile, in mod special a asociatiilor atestate ca intreprinderi sociale, de implicare in dialog, de a contribui la incluziunea prin ocupare si formare a categoriilor dezavantajate si de a participa la furnizarea de masuri active de ocupare si la consolidarea dialogului social si a parteneriatelor pentru ocupare si formare, precum si formarea a min. 70 persoane membrii/specialiști ai partenerilor sociali.</t>
  </si>
  <si>
    <t>AA 1 /31.10.2024</t>
  </si>
  <si>
    <t>AA 1/26.09.2024</t>
  </si>
  <si>
    <t>AA 1/25.09.2024</t>
  </si>
  <si>
    <t>Dezvolta-ti abilitatile!</t>
  </si>
  <si>
    <t>16521102</t>
  </si>
  <si>
    <t>SAND MAR CONSULTING SRL</t>
  </si>
  <si>
    <t>CAMERA DE COMERT SI INDUSTRIE BRASOV-4443167,FUNDATIA ROMANO - GERMANA SIBIU-4699522</t>
  </si>
  <si>
    <t>Obiecivul general al proiectului il reprezinta cresterea gradului de actualizare a competentelor specifice ale angajatilor din regiunile Centru si Nord-Vest in contextul progresului tehnologic rapid. Proiectul contribuie la implementarea Obiectivului specific al PEO 2021-2027: ESO4.7. „Promovarea învățării pe tot parcursul vieții, în special a oportunităților flexibile de actualizare a competențelor și de recalificare pentru toți, ținând seama de competențele antreprenoriale și digitale, printr-o mai bună anticipare a schimbării și a cerințelor de noi competențe bazate pe nevoile pieței muncii, precum și prin facilitarea tranzițiilor profesionale și promovarea mobilității profesionale (FSE+)“ prin faptul ca, se adreseaza grupului tinta format din min. 603 de persoane avand calitatea de angajati, iar la finalul proiectului vor rezulta cel putin 603 persoane din grupul tinta cu competente actualizate in domenii de activitate relevante</t>
  </si>
  <si>
    <t>Academia Competențelor Specifice pentru Angajații din Regiunea Centru</t>
  </si>
  <si>
    <t>11249172</t>
  </si>
  <si>
    <t xml:space="preserve">Obiectivul general al proiectului consta in cresterea accesului si participarii la programe de formare care vizeaza actualizarea competentelor specifice pentru 601 de angajati din regiunea Centru, in vederea cresterii capacitatii lor de a se adapta la schimbare si progres tehnologic. Prin incurajarea si asigurarea participarii la programe de FPC vizand dezvoltarea competentelor specifice a unui numar total de 601 de angajati, inclusiv 30 de persoane care ocupa pozitii de management, proiectul contribuie la realizarea obiectivului specific ESO4.7 din PEO privind promovarea invatarii pe tot parcursul vietii, in special a oportunitatilor flexibile de actualizare a competentelor si de recalificare pentru toti. </t>
  </si>
  <si>
    <t>Actualizarea nivelului de calificare a angajatilor prin facilitarea accesului la consiliere si formare profesionala in vederea dobandirii de competente in corelare cu dinamica socio-economica a pietei muncii si cresterea gradului de adaptabilitate la schimbare</t>
  </si>
  <si>
    <t>39817922</t>
  </si>
  <si>
    <t>EDILITALY ARJEN S.R.L.</t>
  </si>
  <si>
    <t>Creșterea capacității de adaptare a angajatilor prin dobândirea de competențe/calificări noi în corelare cu evoluția socio-economică și cu progresul tehnologic pentru a asigura integrarea sustenabilă pe o piața a muncii dinamică în măsură să suțină competitivitatea economică și socială. In mod concret proiectul propus spre finantare are in vedere implementarea unui program integrat de sprijin destinat unui numar de 745 de angajati, program de sprijn ce are in vedere implementarea unui pachet complex de servicii de informare si consiliere profesională in vederea stabilirii unui traseu profesional adecvat cu profilul si asteptările fiecărei persoane din grupul tinta si in vederea stabilirii unui traseu de formare profesionala in vederea creșterii șanselor de integrare sustenabilă pe piața muncii prin creșterea capacității de adaptare la progresul tehnlogic și la dinamica pieței muncii.</t>
  </si>
  <si>
    <t>AB,AR,BC,BH,BN,BT,BV,CJ,CS,CV,HD,HR,IS,MM,MS,NT,SB,SJ,SM,SV,TM,VS</t>
  </si>
  <si>
    <t>Centru,Nord-Est,Nord-Vest,Vest</t>
  </si>
  <si>
    <t>P8.Creșterea accesibilității, atractivității și calității învățământului profesional și tehnic</t>
  </si>
  <si>
    <t>Asociația As 2001 Alba Iulia</t>
  </si>
  <si>
    <t>Fundatia Ruhama</t>
  </si>
  <si>
    <t>Universitatea De Vest Timisoara</t>
  </si>
  <si>
    <t>AB,AR,BH,CS,GJ,HD,MH,MM,TM</t>
  </si>
  <si>
    <t>Liceul Tehnologic Nr. 1 Salonta</t>
  </si>
  <si>
    <t>BH</t>
  </si>
  <si>
    <t>Ridal System Srl</t>
  </si>
  <si>
    <t>AB,AG,AR,BC,BH,BN,BR,BT,BV,BZ,CJ,CS,CT,CV,DB,DJ,GJ,GL,GR,HD,HR,IL,IS,MH,MM,MS,NT,OT,PH,SB,SJ,SM,SV,TL,TM,TR,VL,VN,VS</t>
  </si>
  <si>
    <t>Madlim Consult Srl</t>
  </si>
  <si>
    <t>Colegiul "Vasile Lovinescu" Fălticeni</t>
  </si>
  <si>
    <t>SV</t>
  </si>
  <si>
    <t>Structural Engineer Academy</t>
  </si>
  <si>
    <t>Csi Structural Software Srl</t>
  </si>
  <si>
    <t>Liceul Tehnologic "Paul Dimo"</t>
  </si>
  <si>
    <t>GL</t>
  </si>
  <si>
    <t>Inspectoratul Şcolar Judeţean Suceava</t>
  </si>
  <si>
    <t>Collectoil Center Srl</t>
  </si>
  <si>
    <t>Universitatea "Ştefan Cel Mare" Din Suceava</t>
  </si>
  <si>
    <t>Colegiul Tehnic Danubiana</t>
  </si>
  <si>
    <t>Asociatia Inovatrium</t>
  </si>
  <si>
    <t>Liceul Tehnologic Nr.1 Câmpulung Moldovenesc</t>
  </si>
  <si>
    <t>Liceul Tehnologic "Mihai Eminescu "- Dumbrăveni</t>
  </si>
  <si>
    <t>Universitatea "Titu Maiorescu"Din Bucuresti</t>
  </si>
  <si>
    <t>Softtehnica Srl</t>
  </si>
  <si>
    <t>Universitatea Ovidius</t>
  </si>
  <si>
    <t>Colegiul Economic "Octav Onicescu"</t>
  </si>
  <si>
    <t>BT</t>
  </si>
  <si>
    <t>Inspectoratul Scolar Judetean Alba</t>
  </si>
  <si>
    <t>Skills Boost</t>
  </si>
  <si>
    <t>Camera De Comert Si Industrie Brasov</t>
  </si>
  <si>
    <t>OT</t>
  </si>
  <si>
    <t>IS</t>
  </si>
  <si>
    <t>Universitatea "Valahia" Din Târgovişte</t>
  </si>
  <si>
    <t>Liceul "Ştefan Procopiu"</t>
  </si>
  <si>
    <t>VS</t>
  </si>
  <si>
    <t>Asociatia Arte 21 - Povestile Lumii</t>
  </si>
  <si>
    <t>PH</t>
  </si>
  <si>
    <t>Liceul Economic "Alexandru Ioan Cuza" Piatra Neamț</t>
  </si>
  <si>
    <t>NT</t>
  </si>
  <si>
    <t>Asociatia Hercules</t>
  </si>
  <si>
    <t>DJ,OT</t>
  </si>
  <si>
    <t>Asociatia "Ese - European Support For Education"</t>
  </si>
  <si>
    <t>Colegiul Tehnic "Ion Creanga"</t>
  </si>
  <si>
    <t>Fundatia Estuar</t>
  </si>
  <si>
    <t>Colegiul Economic "Dionisie Pop Martian"</t>
  </si>
  <si>
    <t>Liceul Tehnologic Auto Craiova</t>
  </si>
  <si>
    <t>Inspectoratul Şcolar Judeţean Cluj</t>
  </si>
  <si>
    <t>Universitatea Naţională De Ştiinţă Şi Tehnologie Politehnica Bucureşti</t>
  </si>
  <si>
    <t>Liceul Tehnologic Nr. 1 Ludus</t>
  </si>
  <si>
    <t>AB,AG,AR,B,BC,BH,BN,BR,BT,BV,BZ,CJ,CL,CS,CT,CV,DB,DJ,GJ,GL,GR,HD,HR,IL,IS,MH,MM,MS,NT,OT,PH,SB,SJ,SM,SV,TL,TM,TR,VL,VN,VS</t>
  </si>
  <si>
    <t>Avisso Accounting Services Srl</t>
  </si>
  <si>
    <t>Colegiul Tehnic "Petru Muşat"</t>
  </si>
  <si>
    <t>Liceul Tehnologic "Anghel Saligny"</t>
  </si>
  <si>
    <t>124, 150</t>
  </si>
  <si>
    <t>Universitatea Tehnica De Constructii Bucuresti</t>
  </si>
  <si>
    <t>AB,AG,AR,BC,BH,BN,BR,BT,BV,CJ,CL,CS,CT,CV,DB,DJ,GL,GR,HD,HR,IL,IS,MH,MM,MS,NT,OT,SB,SJ,SM,SV,TL,TM,TR,VN,VS</t>
  </si>
  <si>
    <t>Asociaţia Şcoala Încrederii</t>
  </si>
  <si>
    <t>Metaminds S.A.</t>
  </si>
  <si>
    <t>Grant Box Consulting S.R.L.</t>
  </si>
  <si>
    <t>AG,DB,GR,IL,PH,TR</t>
  </si>
  <si>
    <t>Inspectoratul Școlar Județean Giurgiu</t>
  </si>
  <si>
    <t>GR</t>
  </si>
  <si>
    <t>Liceul Tehnologic " Vasile Sav "</t>
  </si>
  <si>
    <t>Lamy Premier Srl</t>
  </si>
  <si>
    <t>AB,TM</t>
  </si>
  <si>
    <t>Inspire Travel Srl</t>
  </si>
  <si>
    <t>Medichub Media Srl</t>
  </si>
  <si>
    <t>Ser-Con Constructii Srl</t>
  </si>
  <si>
    <t>Liceul Danubius Calarasi</t>
  </si>
  <si>
    <t>Liceul Borsa</t>
  </si>
  <si>
    <t>Liceul Tehnologic "Electromures" Municipiul Targu Mures</t>
  </si>
  <si>
    <t>Liceul Tehnologic "Mihai Novac" Oraviţa</t>
  </si>
  <si>
    <t>CS</t>
  </si>
  <si>
    <t>Gmp Community S.R.L.</t>
  </si>
  <si>
    <t>Colegiul Tehnic ,, Transilvania"</t>
  </si>
  <si>
    <t>HD</t>
  </si>
  <si>
    <t>Universitatea De Ştiintele Vieţii " Regele Mihai I " Din Timişoara</t>
  </si>
  <si>
    <t>AB,AR,BH,CS,DJ,GJ,HD,MH,OT,TM,VL</t>
  </si>
  <si>
    <t>Asociatia "Atitudini Si Alternative"</t>
  </si>
  <si>
    <t>Colegiul Tehnic "Valeriu D. Cotea"</t>
  </si>
  <si>
    <t>BZ,VN</t>
  </si>
  <si>
    <t>Asociatia European Academy</t>
  </si>
  <si>
    <t>Colegiul Economic "Gheorghe Dragoş"</t>
  </si>
  <si>
    <t>SM</t>
  </si>
  <si>
    <t>Spitalul Clinic De Boli Infectioase Si Pneumoftiziologie " Dr. Victor Babes " Timisoara</t>
  </si>
  <si>
    <t>Asociaţia ,, Asura''</t>
  </si>
  <si>
    <t>Mindcare Express S.R.L.</t>
  </si>
  <si>
    <t>Banca Transilvania Sa</t>
  </si>
  <si>
    <t>Colegiul Tehnic Simion Mehedinti Codlea</t>
  </si>
  <si>
    <t>BV,CL,TR,VS</t>
  </si>
  <si>
    <t>Inspectoratul Şcolar Al Jud. Mehedinţi</t>
  </si>
  <si>
    <t>MH</t>
  </si>
  <si>
    <t>Royal Audit House Srl</t>
  </si>
  <si>
    <t>Inspectoratul Scolar Judetean Dambovita</t>
  </si>
  <si>
    <t>Colegiul Agricol Şi De Industrie Alimentară "Vasile Adamachi" Iași</t>
  </si>
  <si>
    <t>Colegiul Economic "Transilvania"</t>
  </si>
  <si>
    <t>Universitatea De Stiinte Agricole Si Medicina Veterinara Cluj-Napoca</t>
  </si>
  <si>
    <t>Liceul Tehnologic ''Dimitrie Petrescu'' Caracal</t>
  </si>
  <si>
    <t>Colegiul Economic "Hermes" Petrosani</t>
  </si>
  <si>
    <t>Idea Perpetua Srl</t>
  </si>
  <si>
    <t>Centrul De Dezvoltare Socială T &amp; Co</t>
  </si>
  <si>
    <t>Liceul Tehnologic "Ion Mincu"</t>
  </si>
  <si>
    <t>Liceul Tehnologic „Alexandru Ioan Cuza”</t>
  </si>
  <si>
    <t>BZ</t>
  </si>
  <si>
    <t>VL</t>
  </si>
  <si>
    <t>Colegiul Tehnic "Alexandru Ioan Cuza" Suceava</t>
  </si>
  <si>
    <t>Liceul Tehnologic "Clisura Dunării"</t>
  </si>
  <si>
    <t>Liceul Tehnologic " Ion I.C. Bratianu " Timişoara</t>
  </si>
  <si>
    <t>Asociatia De Prietenie Romano - Franceza " Romfra "</t>
  </si>
  <si>
    <t>TR</t>
  </si>
  <si>
    <t>Fundatia Orizont</t>
  </si>
  <si>
    <t>Asociatia Grupul De Actiune Locala Lider Bistrita Nasaud</t>
  </si>
  <si>
    <t>Asociatia Hr Expert</t>
  </si>
  <si>
    <t>HR</t>
  </si>
  <si>
    <t>Asociatia Camera Franceza De Comert, Industrie Si Agricultura In Romania</t>
  </si>
  <si>
    <t>UPDATE – Actualizarea competentelor angajatilor la tehnologiile si conditiile economice in schimbare</t>
  </si>
  <si>
    <t>CENTRUL DE CONSULTANŢĂ ŞI STUDII EUROPENE SRL-17253210</t>
  </si>
  <si>
    <t>OBIECTIVUL GENERAL al proiectului este reprezentat de adaptarea unui numar de minim 606 angajati din regiunile de dezvoltare Sud Muntenia, Sud-Est si Nord-Est la schimbarile tehnologice pentru a face fata provocarilor pe o piata a muncii in continua transformare, prin facilitarea accesului acestora la servicii de consiliere si la programe de formare profesionala care vizeaza utilizarea intr-un mod adecvat a noilor tehnologii, precum si dezvoltarea de competente verzi si digitale. 
In ultimii ani, oferta de programe de formare profesionala a devenit mai diversa, fiind determinata de importanta invatarii pe tot parcursul vietii si de nevoile unei piete a muncii in schimbare, in special generate de tranzitiile ecologice si digitale.</t>
  </si>
  <si>
    <t>Evoluție pas cu pas!</t>
  </si>
  <si>
    <t>COMFORMEDIS S.R.L.</t>
  </si>
  <si>
    <t>SMART DIGITAL S.R.L.-42961366</t>
  </si>
  <si>
    <t>Obiectivul general al proiectului este promovarea invatarii pe tot parcursul vietii,  actualizarea cunostintelor si competentelor a 605 angajati cu varsta cuprinsa intre 18-64 ani din Regiunea Nord-EST prin acces gratuit la informare, consiliere si formare profesionala timp de 18 luni.
In urma analizei realizate la nivelul operatorilor economici din Regiunea Nord -Est s-a evidentiat o  nevoie acerba de actualizarea si/sau dobandirea de noi competente in randul agajatilor care sa raspunsa noilor tehnologii din domeniul in care activeaza acesti operatori.</t>
  </si>
  <si>
    <t>IS,SV,VS</t>
  </si>
  <si>
    <t>Competențe pentru mâine!</t>
  </si>
  <si>
    <t>Competențe Esențiale pentru Angajați Flexibili</t>
  </si>
  <si>
    <t>Inițiativa pentru Dezvoltarea Abilităților Sustenabile</t>
  </si>
  <si>
    <t>CONSULTING &amp; PROTECTION S.R.L.-27803613</t>
  </si>
  <si>
    <t>Anticipare si formare prin inovare – A.F.I</t>
  </si>
  <si>
    <t>PLURI CONSULTING GRUP SRL</t>
  </si>
  <si>
    <t>Obiectivul  general al proiectului consta in promovarea invatarii pe tot parcursul vietii in regiunea Nord-Est in special a unor oportunitati flexibile de perfectionare si reconversie profesionala, facilitand tranzitiile si promovand mobilitatea profesionala pentru 602 angajati care vor beneficia de interventii integrate si anticipative ce contribuie la imbunatatirea calitatii vietii, cresterea competitivitatii si sprijinirea societatii bazate pe cunoastere.
Obiectivul general al proiectului este atins printr-un cumul de activitati anticipative, integrate, si personalizate care vor asigura cresterea participarii la formare profesionala continua pentru 602 angajati din reg NE  din care minim 485 vor dobandi competente noi si relevante, adaptative la schimbarile de pe piata muncii, in special pentru implementarea noilor tehnologii si proceduri introduse de antreprenori.</t>
  </si>
  <si>
    <t>Pregătit pentru Viitor : Competențe în Transformare</t>
  </si>
  <si>
    <t>ASOCIATIA "IUBIRE SI INCREDERE"</t>
  </si>
  <si>
    <t>Competente in evolutie : redefinirea drumului profesional</t>
  </si>
  <si>
    <t>PAROHIA "BINECREDINCIOSUL VOIEVOD STEFAN CEL MARE SI SFANT"-16410619</t>
  </si>
  <si>
    <t>Upgradeaza-te!</t>
  </si>
  <si>
    <t>MONDO CONSULT SRL</t>
  </si>
  <si>
    <t>Actualizarea portofoliului de competente profesionale al 602 angajati din regiunile Sud-Est si Nord-Est prin programe de consiliere profesionala si de formare profesionala ce raspunnd  nevoilor in schimbare ale pietei muncii. 
Acesta este corelat cu Obiectivul specific al PEO - ESO4.7. „Promovarea învățării pe tot parcursul vieții, în special a oportunităților flexibile de actualizare a competențelor și de recalificare pentru toți, ținând seama de competențele antreprenoriale și digitale, printr-o mai bună anticipare a schimbării și a cerințelor de noi competențe bazate pe nevoile pieței muncii, precum și prin facilitarea tranzițiilor profesionale și promovarea mobilității profesionale (FSE+)“ , contribuind la cresterea nivelului de competente a angajatilor prin furnizarea unui nr mare de programe de formare formala si nonformala/informala identificate ca necesare in cele 2 regiuni vizate de proiect.</t>
  </si>
  <si>
    <t>BC,BR,BZ,GL,NT,SV,VS</t>
  </si>
  <si>
    <t>LEADER - Legea Educă Antrenamentul, Disciplina Exemplifică Rigoarea</t>
  </si>
  <si>
    <t>UNIVERSITATEA "APOLLONIA" DIN IASI</t>
  </si>
  <si>
    <t>Asociatia Danke-35360681</t>
  </si>
  <si>
    <t>Obiectivul general (OG) al proiectului constă consilierea și instruirea a 602 de persoane angajate, provenite din Regiunea de Nord-Est (RNE), angajate în întreprinderi din domeniile de înaltă ținută precum cel medical și cel al comunicării, care își desfășoară activitatea în RNE, precum și cele susținătoare acestora – domeniile, CONSULTANȚĂ, FORMARE PROFESIONALĂ (FP) și alte tipuri de servicii pe durata a 30 de luni, în cadrul programelor de actualizare a competențelor specifice ale angajaților ca urmare a evoluțiilor tehnologice rapide și a apariției de noi competențe, personalizate conform nevoilor proprii. Toate domeniile enumerate mai sus vor fi generic denumite in cadrul proiectului Domenii de înaltă ținută.</t>
  </si>
  <si>
    <t>ASIST - ACCES LA SERVICII INTEGRATE PENTRU SALARIATI IN PAS CU TEHNOLOGIA</t>
  </si>
  <si>
    <t>ASOCIATIA ECOFOREST - SUSANA GEANGĂLĂU</t>
  </si>
  <si>
    <t>COMARGO SRL-15361526,PRO DOMUS SRL-16683236</t>
  </si>
  <si>
    <t>Obiectivul general al proiectului consta in cresterea participarii la programele de formare profesionala continua,  a accesului egal la programe de FPC cadru formal, non-formal sau informal, consilierea si orientarea profesionala, actualizarea competentelor fortei de munca, promovandu-se cai de invatare flexibile si modern prin implicarea unui numar de minim 601 persoane cu vârsta cuprinsă între 18 și 65 ani, care dețin calitatea de angajați cu contract individual de muncă (cu normă întreagă sau cu timp parțial), inclusiv persoane care ocupă poziții de management, ce provin din întreprinderi publice și private din Regiunile de Dezvoltare Nord-Est si Nord-Vest.</t>
  </si>
  <si>
    <t>CJ,NT,SV</t>
  </si>
  <si>
    <t>Nord-Est,Nord-Vest</t>
  </si>
  <si>
    <t>Tine pasul - Investeste în Viitorul tau</t>
  </si>
  <si>
    <t>SERVICE GRUP SRL</t>
  </si>
  <si>
    <t>DERBY MEDIA SYSTEM SRL-13520137</t>
  </si>
  <si>
    <t>OBIECTIVUL GENERAL al proiectului îl reprezintă promovarea învățării pe tot parcursul vieții și actualizarea la cerințele pieței muncii a competențelor unui număr de 602 angajați din regiunea mai puțin dezvoltată a României, respectiv regiunea Nord-Est. CORELAREA OBIECTIVELOR PROIECTULUI CU OBIECTIVUL SPECIFIC „ESO4.7“ DIN PEO: Proiectul contribuie la obiectivul specific al Programul Educatie si Ocupare prin actualizarea competentelor prin formare a 602 angajati, in prealabil acestia parcurgand etapa de orientare si consiliere profesionala. Astfel, proiectul are in vedere promovarea invatarii pe tot parcursul vietii si actualizarea competentelor la cerintele pietei muncii, acest lucru fiind in acord total cu OBIECTIVUL GENERAL AL PROGRAMULUI de optimizare a sistemelor de educatie si formare pentru a raspunde cerintelor pietei muncii.</t>
  </si>
  <si>
    <t>BC,BT,IS,NT,SV</t>
  </si>
  <si>
    <t>Tine Pasul, Schimbarile Vin!</t>
  </si>
  <si>
    <t>FEDERATIA AGRICULTORILOR DE MUNTE-SECTOR ECONOMIC V.DORNEI</t>
  </si>
  <si>
    <t xml:space="preserve">Plecand de la contextul social actual, în care observam schimbari economice ce impun actualizarea permanenta a cunoștințelor și competentelor, schimbari dublate de procesul
de globalizare ce accentueaza necesitatea de dezvoltare, optimizare și consolidare a competentelor digitale, consideram necesara investiția fiecărui angajator în capitalul uman,
deoarece în acest mod isi pot consolida pozitia pe piața muncii în care isi desfasoara activitatea, influentand totodata, în mod pozitiv, activitatea economica. In România,
formarea continuă a angajatilor nu reprezinta intotdeauna o prioritate, mai ales în contextul firmelor mici, a caror cultura organizationala nu este consolidata, și care au nevoie
de sprijin pentru desfasurarea unui astfel de tip de activitate. </t>
  </si>
  <si>
    <t>1 / 01.07.2024</t>
  </si>
  <si>
    <t>1 / 25.07.2024</t>
  </si>
  <si>
    <t>AA1 / 12.09.2024</t>
  </si>
  <si>
    <t>AA1/21/10/2024</t>
  </si>
  <si>
    <t xml:space="preserve">Actualizarea competențelor specifice pentru 620 de persoane cu vârsta cuprinsă între 18 și 65 ani, care dețin calitatea de angajați cu contract individual de muncă (cu normă întreagă sau cu timp parțial), inclusiv persoane care ocupă poziții de management, ce provin din întreprinderi publice și private, in domeniul vanzarilor si prelucrarilor prin aschiere prin realizarea de actiuni integrate si complementare de consiliere profesională si formare profesionala continua in vederea dezvoltarii abilitatilor de adaptare la schimbările tehnologice rapide și integrarii de noi competențe inclusiv digitale. </t>
  </si>
  <si>
    <t>UPGRADE</t>
  </si>
  <si>
    <t>MENTOR-TRADING SRL</t>
  </si>
  <si>
    <t>ASOCIATIA OAMENILOR DE AFACERI ARGES (AOAAG) CUI 16024499</t>
  </si>
  <si>
    <t>OG: Crearea unui cadru dinamic si sustenabil, favorabil actualizarii competențelor specifice ale angajaților ca urmare a evoluțiilor tehnologice rapide si a apariției de noi
competențe prin acțiuni relevante pentru piața forței de muncă și care să faciliteze accesul la un loc de muncă sau păstrarea unui loc de muncă în Regiunea Sud – Muntenia</t>
  </si>
  <si>
    <t>Tine pasul in regiunea S-E</t>
  </si>
  <si>
    <t>OBIECTIVUL GENERAL AL PROIECTULUI îl reprezinta imbunatatirea competentelor si cresterea performantelor profesionale pt 601 pers avand calitatea de angajati, in regiunea SE,
prin masuri integrate de informare si constientizare (pt potentialul GT) si consiliere profesionala si participarea la programe de formare de actualizare a competențelor
specifice ale angajaților, ca urmare a evoluțiilor tehnologice rapide si a apariției de noi competențe, in vederea facilitarii accesului la un loc de muncă sau păstrarea unui loc de
muncă (pt GT).</t>
  </si>
  <si>
    <t>Tine pasul in regiunea S-V</t>
  </si>
  <si>
    <t>OBIECTIVUL GENERAL AL PROIECTULUI îl reprezinta imbunatatirea competentelor si cresterea performantelor profesionale pt 601 pers avand calitatea de angajati, in regiunea SV,
prin masuri integrate de informare si constientizare (pt potentialul GT) si consiliere profesionala si participarea la programe de formare de actualizare a competențelor
specifice ale angajaților, ca urmare a evoluțiilor tehnologice rapide si a apariției de noi competențe, in vederea facilitarii accesului la un loc de muncă sau păstrarea unui loc de
muncă (pt GT).</t>
  </si>
  <si>
    <t>VL,OT,MH,GJ,DJ</t>
  </si>
  <si>
    <t>Profesioniști 2030 - Fii arhitectul propriei cariere!</t>
  </si>
  <si>
    <t>ASOCIATIA FOUR CHANGE</t>
  </si>
  <si>
    <t>Obiectivul general al proiectului este furnizarea unui sistem de masuri de sprijin integrate si sustenabile, care sa asigure actualizarea competentelor specifice a 625 de angajati
din regiunea Sud Est, astfel incat acestia sa se poata adapta evoluțiilor tehnologice rapide, in vederea pastrarii locului de munca actual sau facilitarii accesului la un nou loc de
munca</t>
  </si>
  <si>
    <t>PROGRES – Program de formare a angajaților pentru o economie sutenabilă</t>
  </si>
  <si>
    <t>EXELO TRAINING &amp; DEVELOPMENT SRL</t>
  </si>
  <si>
    <t>ROYAL AUDIT HOUSE SRL CUI 36575638</t>
  </si>
  <si>
    <t>Obiectivul general al proiectului il reprezinta cresterea ratei de participare a angajaților din cadrul sectorului intreprinderilor de stat si private la programe de formare in scopul
dezvoltarii si actualizarii competențelor de lucru, precum și recalificării ținând seama de competențele antreprenoriale și digitale</t>
  </si>
  <si>
    <t>„ PREGO - PREGATITI PENTRU VIITOR! ”</t>
  </si>
  <si>
    <t xml:space="preserve">ASOCIATIA PENTRU DEZVOLTAREA COMUNITATII
RURALE CUI 17625870 EURO INTEGRAPROF S.R.L. CUI 43297232 </t>
  </si>
  <si>
    <t>OBIECTIV GENERAL: Cresterea gradului de participare la procesul de invatare pe tot parcursul vietii pentru 604 angajati ce activeaza in domeniul tehnic, din Regiunile de
Dezvoltare Sud Muntenia, Sud Est si Sud Vest Oltenia, in vederea asigurarii adaptarii lor la cerintele in evolutie ale pietei muncii, facilitarea tranzitiei si mobilitatii profesionale,
contribuind astfel la dezvoltarea sustenabila a capitalului uman si promovând dezvoltarea economica durabila in aceste regiuni</t>
  </si>
  <si>
    <t>In pas cu tranzitia</t>
  </si>
  <si>
    <t>ASOCIATIA AFACERI COMUNITATI OAMENI DIN
ROMANIA (ACOR)</t>
  </si>
  <si>
    <t>AGENTIA JUDETEANA PENTRU OCUPAREA FORTEI DE
MUNCA GALATI CUI 11361990</t>
  </si>
  <si>
    <t>Scopul proiectului este acela de a promova si facilita oportunitati continue de invatare pe tot parcursul vietii si dezvoltare profesionala pentru angajatii din Regiunea Sud-Est, in
contextul progreselor si schimbarilor tehnologice de pe piata muncii, a digitalizarii si aparitiei de noi competente</t>
  </si>
  <si>
    <t>Viitor mai bun in antreprenoriatul social</t>
  </si>
  <si>
    <t>ASOCIATIA DE ANTREPRENORIAT "FERLENA"
BUCURESTI CUI 31326326</t>
  </si>
  <si>
    <t>Obiectivul general al proiectului consta in infiintarea si dezvoltarea a 23 intreprinderi sociale in mediul urban in regiunile Nord Est, Sud Est, Sud Muntenia, Sud Vest Oltenia,
Vest, Nord-Vest și Centru in vederea consolidarii capacitatii de functionare auto-sustenabila a acestora</t>
  </si>
  <si>
    <t>"F1" catre formare profesionala</t>
  </si>
  <si>
    <t>ASOCIAŢIA PENTRU COPII ŞI TINERI "4 U" CUI 26446687</t>
  </si>
  <si>
    <t>Obiectivul general al proiectului este reprezentat de creșterea competitivității și sprijinirea dezvoltării societății bazate pe cunoaștere pentru 605 persoane din grupul tinta prin
programe de formare de actualizare a competențelor specifice ale angajaților ca urmare a evoluțiilor tehnologice rapide si a apariției de noi competențe prin acțiuni relevante
pentru piața forței de muncă și care să faciliteze accesul la un loc de muncă sau păstrarea unui loc de muncă</t>
  </si>
  <si>
    <t>In pas cu noi spre dezvoltarea ta profesionala</t>
  </si>
  <si>
    <t>ASOCIATIA CENTRUL DE DEZVOLTARE SMART CUI 15567810</t>
  </si>
  <si>
    <t>Obiectivul general al proiectului are ca scop creșterea competitivității și sprijinirea dezvoltării societății bazate pe cunoaștere pentru 610 persoane din grupul tinta prin
derularea de programe de formare de actualizare a competențelor specifice ale angajaților ca urmare a evoluțiilor tehnologice rapide si a apariției de noi competențe, prin
acțiuni relevante pentru piața forței de muncă și care să faciliteze accesul la un loc de muncă sau păstrarea unui loc de muncă</t>
  </si>
  <si>
    <t>Actualizarea competentelor profesionale specifice, a celor legate de introducerea de noi tehnologii, precum si a competentelor digitale pentru angajatii din Regiunea Sud-Est (PROFTECH-
IT-SE)</t>
  </si>
  <si>
    <t>FUNDATIA ROMTENS</t>
  </si>
  <si>
    <t>CAMERA DE COMERT, INDUSTRIE SI AGRICULTURA
BRAILA CUI 2243154</t>
  </si>
  <si>
    <t>Obiectivul general al proiectului PROF-TECH-IT-SE este actualizarea competentelor profesionale specifice, a celor legate de introducerea de noi tehnologii, precum si a
competentelor digitale pentru un numar de 604 angajati din Regiunea Sud-Est</t>
  </si>
  <si>
    <t>FII CALIFICAT LA NIVEL EUROPEAN</t>
  </si>
  <si>
    <t>ASOCIATIA DE TINERET PENTRU INVATAMANT SI
STIINTA SOLARIS CUI 7205100</t>
  </si>
  <si>
    <t>Proiectul prin obiectivele și activitățile propuse investește în oameni contribuind astfel pe termen lung la progresul durabil pentru societate. Proiectul răspunde unui context
socio-economic actual, în care sistemele de educație sau formare se adaptează la schimbare și progres tehnologic urmărind atenuarea dezechilibrelor din piața muncii</t>
  </si>
  <si>
    <t>AG,BH,BN,BR,BZ,CJ,CL,CT,DB,GL,GR,IL,MM,PH,SJ,SM,TL,TR,VN</t>
  </si>
  <si>
    <t>Nord Vest, Sud Est Sud-Muntenia</t>
  </si>
  <si>
    <t>Impreuna pentru dezvoltarea profesionala</t>
  </si>
  <si>
    <t>A.C.U.M.: Adaptează-te la Cerințe Unice și Moderne</t>
  </si>
  <si>
    <t>RU EUROPE SRL</t>
  </si>
  <si>
    <t>Obiectivul general al proiectului este actualizarea competentelor specifice a 602 angajati, ca urmare a evolutiilor tehnologice rapide, a schimbarilor si a aparitiei de noi competente pe piata muncii, angajati ce detin un nivel de formare mai mare de ISCED 2, cu varsta cuprinsa intre 18-64 ani si cu domiciliul/resedinta in regiunea Nord Est, prin
participare la programe de formare profesionala continua</t>
  </si>
  <si>
    <t>VS, SV,NT,BT,BC,IS</t>
  </si>
  <si>
    <t>F.I.R.M.A. - Formarea si Instruirea Resurselor: Manageri si Angajati</t>
  </si>
  <si>
    <t>Obiectivul general al proiectului este actualizarea competentelor specifice a 602 angajati, ca urmare a evolutiilor tehnologice rapide, a schimbarilor si a aparitiei de noi
competente pe piata muncii, angajati ce detin un nivel de formare mai mare de ISCED 2, cu varsta cuprinsa intre 18-64 ani si cu domiciliul/resedinta in regiunea Nord Est, prin
participare la programe de formare profesionala continua,</t>
  </si>
  <si>
    <t>reziliat</t>
  </si>
  <si>
    <t>Decizie reziliere 11164/15.10.2024</t>
  </si>
  <si>
    <t>Decizie reziliere 11198/16.10.2024</t>
  </si>
  <si>
    <t>AA1/29.08.2024</t>
  </si>
  <si>
    <t>4. Competente sustenabile in jobul de maine - S_TEAM</t>
  </si>
  <si>
    <t>HEMAT - ROM SRL</t>
  </si>
  <si>
    <t>ASOCIATIA EUROPEANA PENTRU TINERET SI DEZVOLTARE CULTURALA SI SOCIALA-32421172</t>
  </si>
  <si>
    <t xml:space="preserve">Obiectivul general al proiectului consta in imbunatatirea calitatii, a caracterului incluziv si a eficacitatii angajatilor prin promovarea învățării pe tot parcursul vieții, ținând seama de competențele digitale, printr-o mai bună adaptare a cerințelor de noi competențe bazate pe nevoile pieței muncii, in vederea consolidarii participării populației în procesul de învățare pe tot parcursul vieții pentru facilitarea tranzițiilor și a mobilității, pentru o calitate diferită a vieții și un drept real la demnitate socială. 
</t>
  </si>
  <si>
    <t>3. Competente sustenabile in jobul de maine - NEO</t>
  </si>
  <si>
    <t>Obiectivul general  al proiectului consta in imbunatatirea calitatii, a caracterului incluziv si a eficacitatii angajatilor prin promovarea învățării pe tot parcursul vieții, ținând seama de competențele digitale, printr-o mai bună adaptare a cerințelor de noi competențe bazate pe nevoile pieței muncii, in vederea consolidarii participării populației în procesul de învățare pe tot parcursul vieții pentru facilitarea tranzițiilor și a mobilității, pentru o calitate diferită a vieții și un drept real la demnitate socială.</t>
  </si>
  <si>
    <t>CoDeX - Competitivitate si Dezvoltare prin eXcelenta</t>
  </si>
  <si>
    <t>CAMERA DE COMERT SI INDUSTRIE PRAHOVA</t>
  </si>
  <si>
    <t>UP TO DATE IDEAS SRL-37824931</t>
  </si>
  <si>
    <t>Obiectivul general al proiectului il constituie cresterea gradului de participare a 601 de angajati din regiunile Sud-Muntenia si Sud-Est, la activitati de informare si constientizare privind importanta formarii profesionale, activitati de consiliere profesionala, programe de formare profesionala, module de prezentare dezvoltare durabila si economie verde si este in conformitate cu obiectivul specific ESO4.7. al programului.</t>
  </si>
  <si>
    <t>"Formare profesionala continua, dezvoltarea de noi competente si calificari pentru angajatii din Regiunea Centru"</t>
  </si>
  <si>
    <t>Obiectivele proiectului sunt aliniate prioritatii 9, prin ESO 4.7-PEO „Promovarea invatarii pe tot parcursul vietii, in special a oportunitatilor flexibile de actualizare a competentelor si de recalificare pentru toti, tinand seama de competentele antreprenoriale si digitale, precum și prin facilitarea tranzițiilor profesionale si promovarea mobilității profesionale (FSE+)“ si masurii 9.g.5 care vizeaza actualizarea competentelor specifice ale angajatilor ca urmare a evolutiilor tehnologice rapide si a aparitiei de noi competente. Obiectivul General al proiectului este furnizarea unui pachet integrat de servicii pentru 602 de persoane cu domiciliul in Regiunea Centru, angajati in intreprinderi publice/private care functioneaza in aceeasi Regiune.</t>
  </si>
  <si>
    <t>SOLIDAR START-UP-SM</t>
  </si>
  <si>
    <t>ASOCIAŢIA AGORA 2013</t>
  </si>
  <si>
    <t xml:space="preserve">Obiectivul general al proiectului consta in sustinerea investitiilor in initative antreprenoriale sociale la nivelul Regiunii Sud Muntenia, prin infiintarea a 28 de structuri sustenabile de economie sociala in mediul urban, in vederea dezvoltarii economiei si imbunătățirea accesului la piața muncii a persoanelor din grupurile vulnerabile, prin măsuri de activare pentru toate persoanele aflate în căutarea unui loc de muncă, pentru o calitate diferită a vieții și un drept real la demnitate socială. </t>
  </si>
  <si>
    <t>Impreuna pentru crestere profesionala</t>
  </si>
  <si>
    <t>MIXT CONSULTANŢĂ SRL-30162624</t>
  </si>
  <si>
    <t xml:space="preserve">Obiectivul general al proiectului il reprezinta promovarea si implementarea unor masuri active de invatare pentru angajati cu scopul de a-i pregati pentru schimbarile si cerintele noi de pe piata muncii. </t>
  </si>
  <si>
    <t>"Dezvoltarea competentelor si calificarilor bazate pe nevoile pietei muncii, facilitarea tranzitiilor profesionale pentru angajatii din Regiunea Sud-Muntenia"</t>
  </si>
  <si>
    <t>Obiectivele proiectului sunt aliniate prioritatii 9, prin ESO 4.7-PEO „Promovarea invatarii pe tot parcursul vietii, in special a oportunitatilor flexibile de actualizare a competentelor si de recalificare pentru toti, tinand seama de competentele antreprenoriale si digitale, precum și prin facilitarea tranzițiilor profesionale si promovarea mobilității profesionale (FSE+)“ si masurii 9.g.5 care vizeaza actualizarea competentelor specifice ale angajatilor ca urmare a evolutiilor tehnologice rapide si a aparitiei de noi competente. Obiectivul General al proiectului este furnizarea unui pachet integrat de servicii pentru 602 de persoane cu domiciliul in Regiunea Sud-Muntenia, angajati in intreprinderi publice/private care functioneaza in aceeasi Regiune.</t>
  </si>
  <si>
    <t>SOLIDAR START-SV</t>
  </si>
  <si>
    <t xml:space="preserve">Obiectivul general  al proiectului consta în sustinerea investitiilor in initative antreprenoriale sociale la nivelul SV Oltenia , prin infiintarea a 28 de structuri sustenabile de economie sociala in mediul urban, in vederea dezvoltarii economiei si imbunătățirea accesului la piața muncii a persoanelor din grupurile vulnerabile, prin măsuri de activare pentru toate persoanele aflate în căutarea unui loc de muncă, pentru o calitate diferită a vieții și un drept real la demnitate socială. </t>
  </si>
  <si>
    <t>ANGAJATI COMPETENTI - IMM-uri DURABILE IN REGIUNEA SM!</t>
  </si>
  <si>
    <t>CORPUL EXPERTILOR CONTABILI SI CONTABILILOR AUTORIZATI DIN ROMANIA</t>
  </si>
  <si>
    <t>ASOCIATIA DE DEZVOLTARE "EQ"-31184132</t>
  </si>
  <si>
    <t>Obiectivul general este dezvoltarea competentelor profesionale pentru 602 angajati din Regiunea Sud Muntenia, prin participarea la activitati integrate de informare, consiliere profesionala, la programe de calificare, perfectionare, specializare si la programe nonformale, in acord cu nevoile acestora.</t>
  </si>
  <si>
    <t>"Cresterea adaptabilitatii la dinamica pietei muncii pentru angajatii din Regiunea NE printr-un set de masuri integrate de formare, consiliere si IEC"</t>
  </si>
  <si>
    <t>Obiectivele proiectului sunt aliniate prioritatii 9, prin ESO 4.7-PEO „Promovarea invatarii pe tot parcursul vietii, in special a oportunitatilor flexibile de actualizare a competentelor si de recalificare pentru toti, tinand seama de competentele antreprenoriale si digitale, precum și prin facilitarea tranzițiilor profesionale si promovarea mobilității profesionale (FSE+)“ si masurii 9.g.5 care vizeaza actualizarea competentelor specifice ale angajatilor ca urmare a evolutiilor tehnologice rapide si a aparitiei de noi competente. Obiectivul General al proiectului este furnizarea unui pachet integrat de servicii pentru 602 de persoane cu domiciliul in Regiunea N-E, angajati in intreprinderi publice/private care functioneaza in aceeasi Regiune.</t>
  </si>
  <si>
    <t>InFoCoM = Inovare în Formare și Competențe Manageriale</t>
  </si>
  <si>
    <t>ASOCIATIA CORPUL EXPERTILOR IN SIGURANTA ALIMENTARA (CESA)</t>
  </si>
  <si>
    <t>CENTRUL REGIONAL DE FORMARE PROFESIONALA A ADULTILOR CALARASI-14771587,CST IMPEX SRL-17575119</t>
  </si>
  <si>
    <t xml:space="preserve">Obiectivul general al proiectului este actualizarea competentelor specifice a 602 angajati, ca urmare a evolutiilor tehnologice rapide, a schimbarilor si a aparitiei de noi competente pe piata muncii, angajati ce detin un nivel de formare mai mare de ISCED 2, cu varsta cuprinsa intre 18-64 ani si cu domiciliul/resedinta in regiunea Sud Muntenia, prin participare la programe de formare profesionala continua, identificate in urma analizei de nevoi realizate in intreprinderi si propuse de proiect, si prin traversarea etapei de consiliere profesionala, care are menirea de a asigura o legatura directa intre participarea la formare si dezvoltarea carierei acestora.  </t>
  </si>
  <si>
    <t>Sprijin pentru adaptarea angajatilor la schimbarile pe piata muncii</t>
  </si>
  <si>
    <t>VALAHIA GUARD SECURITY S.R.L.-29109759</t>
  </si>
  <si>
    <t>Vestul
Competențelor: Progres și
Succes Profesiona
l!</t>
  </si>
  <si>
    <t>WIND POWER ENERGY SRL-22160908</t>
  </si>
  <si>
    <t>Competente pentru viitor</t>
  </si>
  <si>
    <t>OBIECTIVUL GENERAL AL PROIECTULUI: Cresterea nivelului de participare a cel puțin 601 angajati din regiunea SV Oltenia la inițiative care promovează conștientizarea
importanței învățarii pe tot parcursul vieții, oferă consiliere profesională și facilitează accesul la programe de formare profesionala continua pt actualizarea competențelor
bazate pe nevoile pieței muncii.</t>
  </si>
  <si>
    <t>Angajati competenti - cheia progresului durabil</t>
  </si>
  <si>
    <t>Obiectivul general este dezvoltarea competentelor profesionale pentru 602 angajati din Regiunea Sud Vest, prin participarea la activitati integrate de informare, consiliere
profesionala, la programe de calificare, perfectionare, specializare si la programe nonformale, in acord cu nevoile acestora.</t>
  </si>
  <si>
    <t>Angajati
performanti</t>
  </si>
  <si>
    <t>CASETIM SRL</t>
  </si>
  <si>
    <t>ASOCIAŢIA EUROPEAN ASSOCIATION FOR SUSTAINABLE INTEGRAŢION-36250482; asociatia cesud-32507444</t>
  </si>
  <si>
    <t>OBIECTIVUL GENERAL al proiectului consta in promovarea invatarii pe tot parcursul vietii in corelare cu nevoile pietei muncii din regiunea de dezvoltare Centru prin incurajarea
si crearea conditiilor pentru participarea a 616 angajati din regiune la programe de consiliere profesionala si actualizare a competentelor specifice ca urmare a evolutiilor
tehnologice rapide si a aparitiei de noi competente pe piata muncii.</t>
  </si>
  <si>
    <t>AB,AR,BV,CV,HR,MS,NT,SB</t>
  </si>
  <si>
    <t>Centru,Nord-Est,Vest</t>
  </si>
  <si>
    <t>Tine Pasul in Alimentatie – Competente pentru angajati</t>
  </si>
  <si>
    <t>ASOCIATIA EUROPEANA PENTRU O VIATA MAI BUNA-25614863</t>
  </si>
  <si>
    <t>COMPIA –
Dezvoltarea COMpetentelor Profesionale in Industria Alimentara</t>
  </si>
  <si>
    <t>Tine Pasul cu Piata Muncii</t>
  </si>
  <si>
    <t>ASOCIATIA INITIATIVA PENTRU COOPERARE SI DEZVOLTARE INTERCOMUNITARA-24920643</t>
  </si>
  <si>
    <t>Dezvoltarea capitalului uman si cresterea calitatii fortei de munca prin promovarea consilierii profesionale si a invatarii pe tot parcursul vietii pentru un numa de 601 angajati
din sectorul constructii, cu accent pe oportunitatile de actualizare a competentelor si de recalificare pentru angajati, tinand seama de competentele antreprenoriale si digitale,
anticipand cerintele de noi competente bazate pe nevoile pietei muncii.</t>
  </si>
  <si>
    <t>5. Competente noi in jobul de maine</t>
  </si>
  <si>
    <t>OBIECTIVUL GENERAL al proiectului consta in imbunatatirea calitatii, a caracterului incluziv si a eficacitatii Angajatilor prin promovarea învățării pe tot parcursul vieții, ținând
seama de competențele digitale, printr-o mai bună adaptare a cerințelor de noi competențe bazate pe nevoile pieței muncii, in vederea consolidarii participării populației în
procesul de învățare pe tot parcursul vieții pentru facilitarea tranzițiilor și a mobilității, pentru o calitate diferită a vieții și un drept real la demnitate socială.</t>
  </si>
  <si>
    <t>CARIERA TRASEU PROFESIONAL</t>
  </si>
  <si>
    <t>ASOCIATIA HR EXPERT-27681087</t>
  </si>
  <si>
    <t>BV,CT,CV,DJ,GJ,HR,MH,MS,OT,VL</t>
  </si>
  <si>
    <t>Centru,Sud-Est,Sud-Vest Oltenia</t>
  </si>
  <si>
    <t>PERformanța prin
FORMarea profesionala continua a Resurselor Umane pentru competitivitatea economica a firmelor - PERFORM – RU</t>
  </si>
  <si>
    <t>Obiectivul general al proiectului este dezvoltarea si actualizarea competențelor specifice ale angajaților din cadrul entitatilor juridice din Regiunea Centru, ca urmare a
evoluțiilor tehnologice rapide si a apariției de noi competențe prin acțiuni relevante pentru piața forței de muncă și care să faciliteze accesul la un loc de muncă sau păstrarea
unui loc de muncă.</t>
  </si>
  <si>
    <t>AVANTPRO - AVANs
profesional prin Tehnologii inovatoare și PROgrame de actualizare</t>
  </si>
  <si>
    <t>AID GEOSOLUTIONS SUPPORT &amp; CONSULTING SRL-34429970</t>
  </si>
  <si>
    <t>Obiectivul general al proiectului constă în consolidarea participării populației în procesul de învățare, prin promovarea învățării pe tot parcursul vieții, în special a oportunităților
flexibile de actualizare a competențelor pentru toți, pentru un număr de minimum 601 persoane selectate de la nivelul regiunii Sud-Vest Oltenia, respectiv persoane cu vârsta
cuprinsă între 18 și 65 ani, care dețin calitatea de angajați cu contract individual de muncă (cu normă întreagă sau cu timp parțial), inclusiv persoane care ocupă poziții de
management.</t>
  </si>
  <si>
    <t>Sprijin pentru
dezvoltarea profesională a angajaților, prin obținerea de competențe pentru viitor - Evoluăm împreună!</t>
  </si>
  <si>
    <t>ASOCIATIA VANATORILOR SI PESCARILOR ,,HUNTER DALA,, IZVORU"-44511252</t>
  </si>
  <si>
    <t>PRO FORM -
Profesionalism prin Formare - angajați din Sud- Vest Oltenia</t>
  </si>
  <si>
    <t>ASOCIAŢIA SOCIO- PROFESIONALĂ TSPR</t>
  </si>
  <si>
    <t>ATICA CHEMICALS SRL-13308186</t>
  </si>
  <si>
    <t>Cresterea competitivitatii regionale si dezvoltarea mobilitatii, adaptabilitatii si flexibilitatii pe piata muncii a 602 de angajati din regiunea Sud-Vest Oltenia, prin facilitarea
accesului acestora la programele de FPC in vederea calificarii, recalificarii si dezvoltarii personale prin servicii de informare si consiliere.</t>
  </si>
  <si>
    <t>In pas cu schimbarile de pe piata muncii</t>
  </si>
  <si>
    <t>CAMERA DE COMERT SI INDUSTRIE PRAHOVA-1345733</t>
  </si>
  <si>
    <t>Obiectivul general al proiectului il reprezinta promovarea si implementarea unor masuri active de invatare pentru angajati cu scopul de a-i pregati pentru schimbarile si cerintele
noi de pe piata muncii.</t>
  </si>
  <si>
    <t>Tine pasul cu schimbarea!</t>
  </si>
  <si>
    <t>Educație pentru viitor - program de formare profesională pentru dezvoltarea și actualizarea competențelor angajaților în corelație cu evoluțiile tehnologice și ale pieței muncii</t>
  </si>
  <si>
    <t>OBIECTIVUL GENERAL este ridicarea nivelului de calificare a unui număr de 601 angajaţi (249 stivuitoristi, 250 de angajati pentru competente informatice 74 de angajati pentru
lucrator in comert si 28 de persoane management de proiect) din regiunile Sud Muntenia, Sud Est, Sud Vest Oltenia, Vest, Nord Est, Nord Vest si Centru prin derularea unui
program integrat de formare profesionala in urmatoarele domenii: stivuitorist, lucrator in comert, manager de proiect si competente informatice.</t>
  </si>
  <si>
    <t>”VREAU si POT
Mai Mult!” - Program de îmbunătățire a competențelor angajaților din regiunile mai puțin dezvoltate ale României</t>
  </si>
  <si>
    <t>Tine pasul si urmareste-ti
obiectivele</t>
  </si>
  <si>
    <t>IOANIDA TURISM S.R.L.</t>
  </si>
  <si>
    <t>AGENTIA JUDETEANA PENTRU OCUPAREA FORTEI DE MUNCA TELEORMAN - 11431220</t>
  </si>
  <si>
    <t>Dezv comp si abilitatilor profesionale prin participarea a 616 persoane,angajati,cu varsta cuprinsa intre 18 si 65 ani,cu nivel ridicat de formare (ISCED&gt;2),la programe de formare
profesionala continua,ca oportunitate pt cresterea competivitatii si imbunatatirea statutului pe piata muncii din Reg Sud - Muntenia.</t>
  </si>
  <si>
    <t>STAR - Sales skills, Tehnici de lucru in echipă, Adaptabilitate, Relații constructive</t>
  </si>
  <si>
    <t>OBIECTIVUL GENERAL AL PROIECTULUI este reprezentat de facilitarea si cresterea accesului si participarii la programe de invatare pe tot parcursul vietii prin organizarea a 12
programe de formare profesionala continua („FPC”) pentru 620 angajati din regiuni mai putin dezvoltate ale Romaniei, interventie materializata pe parcursul a 36 de luni.</t>
  </si>
  <si>
    <t>PITA - Program de Învățare și Training Avansat</t>
  </si>
  <si>
    <t>PACT - Program de Antrenament și Competențe Tehnice</t>
  </si>
  <si>
    <t>AB,AG,AR,BC,BH,BN,BR,BT,BV,BZ,CJ,CL,CS,CT,CV,DB,DJ,GJ,GL,GR,HD,HR,IL,IS,MH,MM,NT,OT,PH,SB,SJ,SM,SV,TL,TM,TR,VL,VN,VS</t>
  </si>
  <si>
    <t>ARCE – Asculta, Recomanda, Conecteaza-te, Exprima</t>
  </si>
  <si>
    <t>AB,AG,AR,BC,BH,BN,BT,BV,BZ,CJ,CL,CS,CT,CV,DB,DJ,GJ,GL,GR,HD,HR,IL,IS,MH,MM,MS,NT,OT,PH,SB,SJ,SM,SV,TL,TM,TR,VL,VN,VS</t>
  </si>
  <si>
    <t>Excelență în formare – Strategii pentru o economie sustenabilă prin angajați pregătiți</t>
  </si>
  <si>
    <t>CAMERA CONSULTANTILOR FISCALI</t>
  </si>
  <si>
    <t>ROYAL AUDIT HOUSE SRL- 36575638</t>
  </si>
  <si>
    <t>Obiectivul general al proiectului il reprezinta cresterea ratei de participare a angajaților din cadrul sectorului intreprinderilor de stat si private la programe de formare in scopul
dezvoltarii si actualizarii competențelor de lucru, precum și recalificării ținând seama de competențele antreprenoriale și digitale.</t>
  </si>
  <si>
    <t>Angajati competitivi in Regiunea Vest</t>
  </si>
  <si>
    <t>ASOCIATIA "DRUMUL SPRE VEST" - 40138194</t>
  </si>
  <si>
    <t>AR,CS,HD</t>
  </si>
  <si>
    <t>Sprijin și inovare în întreprinderi sociale</t>
  </si>
  <si>
    <t>Obiectivul general al proiectului este implicarea a 132 participanti din care 57 femei, participanții din mediul urban al regiunii Nord-Vest aparținând categoriilor: 44 persoane din
categoria persoane aflate în căutarea unui loc de muncă, 38 persoane inactive, 23 tineri cu vârsta între 30-35 de ani, 19 șomeri, 2 șomeri de lungă durată, 6 persoane din grupuri
dezavantajate pe piața muncii,respectiv acordarea de sprijin pentru înființarea a 28 structuri sustenabile de economie socială în mediul urban al regiunii Nord-Vest din care 4
întreprinderi sociale de inserție cu impact asupra șomerilor pe termen lung, pentru a asigura integrarea pe piața muncii a 136 persoane aflate în căutarea unui loc de muncă,
tineri cu vârsta de peste 30 ani, șomeri, șomeri de lungă durată, persoane din grupuri dezavantajate pe piața muncii, persoane inactive</t>
  </si>
  <si>
    <t>YOUR FUTURE - YOUR SES URBAN</t>
  </si>
  <si>
    <t>4C RURAL STRATEGIC SRL- 32456375</t>
  </si>
  <si>
    <t>AB,BR,BV,BZ,CT,CV,GL,HR,MS,SB,TL,VN</t>
  </si>
  <si>
    <t xml:space="preserve">Revigorarea Comunității Urbane prin Economia Socială </t>
  </si>
  <si>
    <t>Obiectivul general al proiectului este de a dezvolta domeniul economiei sociale in zonele urbane din Regiunea Vest prin infiintarea si dezvoltarea a 28 de intreprinderi de
economie sociala de catre persoane aflate in cautarea unui loc de munca, tineri de peste 30 de ani, someri, someri de lunga durata si grupuri defavorizate de pe piata muncii si
pentru persoanele inactive, care sa contribuie la imbunatatirea accesului la piata muncii si masuri de activare pentru min 136 persoane preponderent din categoria persoanelor
aflate in cautarea unui loc de munca, someri, someri de lunga durata si grupuri defavorizate de pe piata muncii si pentru persoanele inactive, precum si la promovarea
desfasurarii de activitati independente si a economiei sociale (FSE+)</t>
  </si>
  <si>
    <t>Sprijinirea economiei sociale in mediul urban din Regiunea Vest</t>
  </si>
  <si>
    <t>CAMERA DE COMERT,INDUSTRIE SI AGRICULTURA A JUDETULUI ARAD</t>
  </si>
  <si>
    <t>Antreprenori sociali competitivi si locuri de munca sustenabile in Regiunea Vest</t>
  </si>
  <si>
    <t>Angajati adaptabili si competitivi in Regiunea Vest</t>
  </si>
  <si>
    <t>ASOCIATIA "DRUMUL SPRE VEST"</t>
  </si>
  <si>
    <t>Cresterea participarii la formare profesionala continua (FPC), promovarea invatarii pe tot parcursul vietii si actualizarea competentelor
specifice ca urmare a evolutiilor tehnologice rapide si a aparitiei de noi competente pentru un numar seminificativ de angajati (602), prin programe de formare profesionala
corelate cu nevoile si evolutiile pietei muncii, servicii de consiliere profesionala si furnizarea de date, instrumente, metode si practici inovative de dezvoltare a competentelor si
de adaptare continua la cerintele de noi competente</t>
  </si>
  <si>
    <t>CoreComp – Competente pentru angajati</t>
  </si>
  <si>
    <t>ASOCIATIA CENTRUL DE RESURSE SI FORMARE IN PROFESIUNI SOCIALE "PRO VOCATIE"</t>
  </si>
  <si>
    <t>ASOCIATIA PROJECT SOCIETY</t>
  </si>
  <si>
    <t xml:space="preserve">Cresterea ratei de participare la FPC in randul a 602 angajati din intreprinderi publice si private din Regiunile Vest si Sud-Muntenia prin intermediul unor masuri integrate de sprijin, precum programe de formare autorizate, dar si consiliere si orientare profesionala in vederea actualizarii competențelor specifice in contextul evoluțiilor tehnologice rapide si apariției de noi competențe pe piata muncii, cu scopul final de a facilita accesul /păstrarea unui loc de muncă. Investițiile în oameni reprezintă cheia progresului durabil pentru societate. </t>
  </si>
  <si>
    <t>Sud-Muntenia, Vest</t>
  </si>
  <si>
    <t>OPORTUN-Competente pentru angajati</t>
  </si>
  <si>
    <t>Cresterea ratei de participare la FPC in randul a 602 angajati din intreprinderi publice si private din Regiunile Vest si Sud-Muntenia prin intermediul unor masuri integrate de sprijin, precum programe de formare autorizate, dar si consiliere si orientare profesionala in vederea actualizarii competențelor specifice in contextul evoluțiilor tehnologice rapide si apariției de noi competențe pe piata muncii, cu scopul final de a facilita accesul /păstrarea unui loc de muncă.</t>
  </si>
  <si>
    <t>INVEST - Investeşte în învăţare! Program de dezvoltare a resurselor umane în Regiunea Vest</t>
  </si>
  <si>
    <t>ASOCIATIA INOVATRIUM</t>
  </si>
  <si>
    <t>Cresterea procentului de participare la invatarea pe tot parcursul vietii a populatiei adulte active (cu varsta intre 18-65 ani) din Regiunea Vest pentru o mai eficienta adaptare la cerintele actuale de pe piata muncii.</t>
  </si>
  <si>
    <t>FOCUS pe învăţare - program de dezvoltare a resurselor umane în Regiunea Centru</t>
  </si>
  <si>
    <t>Cresterea participarii populatiei adulte active (cu varsta intre 18-65 ani), din Regiunea Centru, la programe de formare profesionala continua pentru o mai eficienta adaptare la cerintele actuale de pe piata muncii.</t>
  </si>
  <si>
    <t>Centru,</t>
  </si>
  <si>
    <t>NE PEO - Sprijin pentru asigurarea serviciilor de cazare, transport si diurna, necesare funcţionării Organismului Intermediar Nord-Est</t>
  </si>
  <si>
    <t>20846102</t>
  </si>
  <si>
    <t>Obiectivul general al proiectului consta in imbunatatirea si consolidarea capacitatii OIR PECU Regiunea Nord-Est de a gestiona proiectele finantate prin Programul Educatie si Ocupare 2021-2027 în cadrul prioritatilor delegate, cu respectarea principiilor managementului eficient, transparentei, parteneriatului si în conformitate cu legislatia nationala si comunitara.</t>
  </si>
  <si>
    <t>FRESH TECH - Tehnologii și educație pentru studenți</t>
  </si>
  <si>
    <t>1/02.10.2024</t>
  </si>
  <si>
    <t>1/12.09.2024, 2/20.09.2024</t>
  </si>
  <si>
    <t>1/03.10.2024</t>
  </si>
  <si>
    <t>1/25.07.2024</t>
  </si>
  <si>
    <t>1/22/07/2024</t>
  </si>
  <si>
    <t>PACT Aero Creșterea Performanțelor Angajaților în Contextul noilor Tehnologii din domeniul AEROportuar</t>
  </si>
  <si>
    <t>ASOCIAŢIA AEROPORTURILOR DIN ROMÂNIA</t>
  </si>
  <si>
    <t>FIATEST SRL-449981,UNIVERSITATEA BABES BOLYAI-4305849</t>
  </si>
  <si>
    <t>Obiectivul general al proiectului este actualizarea competențelor și recalificarea personalului din aeroporturi/ furnizori de servicii aeroportuare în: 1. Competențe digitale 2. Competențe lingvistice de engleză 3. Leadership și planificare strategică 4. Managementului situațiilor de urgență 5. Asistența pasagerilor cu mobilitate redusă 6. Protecției mediului 7. Securitate fizică astfel încât să poată răspunde nevoilor actuale de pe piața muncii, care se axează tot mai mult pe tehnologie și digitalizare, să
fie capabili să respecte standardele de siguranță și securitate, în vederea îndeplinirii cerințelor din regulamente şi a condițiilor de certificare de aeroport internațional.</t>
  </si>
  <si>
    <t>AR,BC,BH,BV,CJ,CT,DJ,IS,MM,MS,SB,SM,SV,TL,TM</t>
  </si>
  <si>
    <t>Centru,Nord-Est,Nord-Vest,Sud-Est,Sud-Vest Oltenia,Vest</t>
  </si>
  <si>
    <t>Imbunatatirea serviciilor publice  prin dezvoltarea profesionala a angajatilor din companiile publice municipale</t>
  </si>
  <si>
    <t>Obiectivul general al proiectului este promovarea învățării pe tot parcursul vieții și dezvoltarea competențelor pentru 604 angajați din companiile publice de la nivelul
municipiilor din regiunile mai puțin dezvoltate prin campanii de conștientizare, consiliere, formare profesională și schimb de bune practici. Obiectivul general va fi realizat prin: 1. organizarea de campanii de conștientizare online a angajaților și angajatorilor privind importanța participării la FPC 2. consilierea profesională a 604 de angajați pentru încurajarea participării la programele de FPC 3. organizarea și derularea programe de formare profesională pentru 604 angajați, astfel: • 280 de angajați vor beneficia de cursuri de dezvoltare a competențelor digitale, respectiv programe de formare dedicate utilizării aplicațiilor informative pentru eficientizarea activității întreprinderilor. • 150 de angajați vor beneficia de cursuri de comunicare pentru eficientizarea activității întreprinderilor. • 90 de angajați vor beneficia de cursuri de specializare în vederea utilizării autobuzelor electrice • 56 de angajați vor beneficia de cursuri de calificare autorizat MMSS în domeniul Electrician utilizarea energiei electrice • 28 de angajați vor beneficia de cursuri de calificare autorizat MMSS în domeniul instalator apă, canal Implementarea de acțiuni inovative, respectiv dezvoltare unui modul IT pe platforma seja existentă a AMR pentru formare profesională a angajaților și realizarea de analize a pieței muncii, precum și a unui studiu care să anticipeze impactul tehnologic, verde și social asupra nevoilor de competențe în companiile publice.</t>
  </si>
  <si>
    <t>FormPlus - Formare pentru Plusvaloare</t>
  </si>
  <si>
    <t>ASOCIATIA GENERALA A PROFESIONISTILOR IN VANZARI</t>
  </si>
  <si>
    <t>Imbunatatirea competentelor a peste 616 persoane adulte, angajate, prin cresterea participarii la programe de form corelate cu cerintele pietei muncii, si cresterea accesului acestora pe piata muncii, in reg C, NE, NV, SE, V.</t>
  </si>
  <si>
    <t>AB,AR,BC,BH,BN,BR,BT,BV,BZ,CJ,CS,CT,CV,GL,HD,HR,IS,MM,MS,NT,SB,SJ,SM,SV,TL,TM,VN,VS</t>
  </si>
  <si>
    <t>Adaptare la schimbare</t>
  </si>
  <si>
    <t>ASOCIATIA FILANTROPICA "SFANTUL IERARH IOSIF MARTURISITORUL"</t>
  </si>
  <si>
    <t>Dezvoltare economica sustenabila şi imbunatatirea calitatii vietii prin dob#ndirea, dezvoltarea şi actualizarea de abilitati şi competente profesionale specifice, competente
digitale, competente verzi, de creativitate, inovare și specializari pentru 610 persoane angajate, ce provin din intreprinderi publice și private, prin programe de formare
profesionala, menite sa faciliteze accesul la un loc de munca sau pastrarea unui loc de munca, sa asigure adaptarea la nevoile pietei muncii, facilitarea tranzitiilor profesionale și promovarea mobilitatii profesionale.</t>
  </si>
  <si>
    <t>Tine pasul cu viitorul!</t>
  </si>
  <si>
    <t>Obiectiv general: Cresterea accesului si participarii la formare profesionala continua a 601 persoane angajate prin programe de formare de actualizare a competențelor specifice ale angajaților ca urmare a evoluțiilor tehnologice rapide si a apariției de noi competențe prin acțiuni relevante pt piața forței de munca si care sa faciliteze dezvoltarea carierei acestora, cresterea competitivitatii, flexibilitatii si adaptabilitatii pe piata muncii, intr-o societate bazata pe cunoastere.</t>
  </si>
  <si>
    <t>MM,OT</t>
  </si>
  <si>
    <t>Nord-Vest,Sud-Vest Oltenia</t>
  </si>
  <si>
    <t>Actualizarea competentelor specifice pentru angajatii din Regiunea Vest</t>
  </si>
  <si>
    <t>ASOCIATIA "DRUMUL SPRE VEST"-40138194</t>
  </si>
  <si>
    <t>Obiectivul general al proiectului este cresterea participarii la formare profesionala continua (FPC), promovarea invatarii pe tot parcursul vietii si actualizarea competentelor specifice ca urmare a evolutiilor tehnologice rapide si a aparitiei de noi competente pentru un numar seminificativ de angajati (602), prin programe de formare profesionala corelate cu nevoile si evolutiile pietei muncii, servicii de consiliere profesionala si furnizarea de date, instrumente, metode si practici inovative de dezvoltare a competentelor si de adaptare continua la cerintele de noi competente.</t>
  </si>
  <si>
    <t>TechPro - Îmbunătățirea Competenţelor în Noua Eră Tehnologică</t>
  </si>
  <si>
    <t>FUNDATIA CENTRUL DE RESURSE PENTRU EDUCATIE SI FORMARE PROFESIONALA</t>
  </si>
  <si>
    <t>Obiectivul general al proiectului este adaptarea competentelor profesionale la cerintele generate de evolutiile tehnologice rapide si aparitia de noi competente pentru 601
angajati, inclusiv pentru cei cu pozitii de management, cu varsta 18-65 de ani si domiciliul in regiunile mai putin dezvoltate ale Romaniei (Sud-Est, Sud Muntenia, Nord-Est, Sud-Vest Oltenia, Vest, Nord-Vest si Centru) printr-un program integrat de consiliere profesionala si formare profesionala derulat pe parcusul a 30 de luni pentru facilitarea accesului la un loc de munca sau pastrarea unui loc de munca.</t>
  </si>
  <si>
    <t>Atelierul de învățare, Ediția a III-a</t>
  </si>
  <si>
    <t>CAMERA DE COMERŢ SI INDUSTRIE BISTRIŢA-NĂSĂUD-4347658</t>
  </si>
  <si>
    <t>Creșterea gradului de participare la programe de formare profesionala pentru 610 angajați din Regiunea Nord-Vest într-o perioadă de 36 de luni.</t>
  </si>
  <si>
    <t>Angajați Competitivi, Ediția a II-a</t>
  </si>
  <si>
    <t>Obiectivul general al proiectului este actualizarea competențelor specifice in contextul evoluțiilor tehnologice rapide și a apariției de noi competențe, pentru 610 angajați din regiunile de dezvoltare Nord-Vest, Vest şi Sud-Muntenia In contextul evoluțiilor tehnologice rapide și a apariției de noi competențe se impun actualizări permanente de cunoștințe și competențe pentru toți angajații.</t>
  </si>
  <si>
    <t>REFORMA 2.0  -  Formare Profesională în Era Digitală</t>
  </si>
  <si>
    <t>ASOCIATIA CENTRUL REGIONAL DE FORMARE-EVALUARE-ATESTARE ANTREPRENORIALA SI PROFESIONALA</t>
  </si>
  <si>
    <t>Obiectivul general al proiectului îl reprezintă dezvoltarea și implementarea unui program integrat de consiliere și formare profesională pentru 609 de angajați, pe o durată de 36 de luni, orientat către actualizarea competențelor specifice ale angajaților, în concordanță cu schimbările tehnologice rapide. Atingerea obiectivului facilitează accesul acestor angajați la noi oportunități de angajare și pentru a asigura păstrarea locurilor de muncă într-un mediu profesional dinamic și competitiv.</t>
  </si>
  <si>
    <t>FORMATECH - Formare și Adaptarea la Evoluția Tehnologică</t>
  </si>
  <si>
    <t>Obiectivul general al proiectului îl reprezintă dezvoltarea și implementarea unui program integrat de consiliere și formare profesională pentru 602 angajați, pe o durată de 36 de luni, orientat către actualizarea competențelor specifice ale angajaților, în concordanță cu schimbările tehnologice rapide. Atingerea obiectivului facilitează accesul acestor angajați la noi oportunități de angajare și pentru a asigura păstrarea locurilor de muncă într-un mediu profesional dinamic și competitiv.</t>
  </si>
  <si>
    <t>Ținem pasul pentru dezvoltarea carierei</t>
  </si>
  <si>
    <t>CAMERA DE COMERT SI INDUSTRIE BRASOV-4443167</t>
  </si>
  <si>
    <t>Obiectivul general al proiectului il reprezinta promovarea si implementarea unor masuri active de invatare pentru 602 angajati cu scopul de a-i pregati pentru schimbarile si cerintele noi de pe piata muncii.</t>
  </si>
  <si>
    <t>Angajati adaptabli si competitivi in Regiunile V si NV</t>
  </si>
  <si>
    <t>GRANT CONSULTING SRL-21647060</t>
  </si>
  <si>
    <t>SmartSteps - Pași Inteligenți către Noi Competențe Tehnologice</t>
  </si>
  <si>
    <t>Obiectivul general al proiectului este adaptarea competentelor profesionale la cerintele generate de evolutiile tehnologice rapide si aparitia de noi competente pentru 601 angajati, inclusiv pentru cei cu pozitii de management, cu varsta 18-65 de ani si domiciliul in regiunile mai putin dezvoltate ale Romaniei (Sud-Est, Sud Muntenia, Nord-Est, Sud-Vest Oltenia, Vest, Nord-Vest si Centru) printr-un program integrat de consiliere profesionala si formare profesionala derulat pe parcusul a 30 de luni pentru facilitarea accesului
la un loc de munca sau pastrarea unui loc de munca.</t>
  </si>
  <si>
    <t>AUTOEVOLUTION PRO - Calea către Excelență Profesională</t>
  </si>
  <si>
    <t>ASOCIATIA PENTRU PROMOVAREA AFACERILOR IN ROMANIA</t>
  </si>
  <si>
    <t>SOCIAL KNOWLEDGE TRAINING &amp; CONSULTING SRL-32177249</t>
  </si>
  <si>
    <t>Obiectivul general al proiectului este de a consolida funcționarea eficientă a pieței muncii în sectorul auto din cele 7 regiuni mai puțin dezvoltate ale României, prin facilitarea accesului și participării egale la ocupare de calitate și durabilă pentru resursa de forță de muncă, și de a optimiza sistemele de educație și formare pentru a răspunde nevoilor pieței muncii, promovând accesul egal la educație și stimularea învățării pe tot parcursul vieții, prin activități de conștientizare, consiliere profesională, programe de formare profesională și schimb de bune practici.</t>
  </si>
  <si>
    <t>CARIERA PE PRIMUL PLAN</t>
  </si>
  <si>
    <t>Obiectivul general al proiectului vizeaza furnizarea de masuri integrate pentru un numar de 602 angajati din intreprinderi publice si private din regiunile mai putin dezvoltate cu scopul promovarii si motivarii acestora pentru a participa la programe de formare profesionala continua, actualizarii competentelor si/sau recalificarii, facilitarii tranzitiei profesionale si mobilitatii profesionale a acestora prin actiuni de informare si constientizare, consiliere profesionala, formare profesionala formala continua, precum si prin actiuni inovative pentru cresterea participarii la programe de formare profesionala continua in randul acestora.</t>
  </si>
  <si>
    <t>PROFORM: PROGRAM INTEGRAT DE INFORMARE-CONSILIERE-FORMARE PROFESIONALA</t>
  </si>
  <si>
    <t>IOANIDA TURISM S.R.L.-28944068</t>
  </si>
  <si>
    <t>Academia de afaceri sociale</t>
  </si>
  <si>
    <t>FUNDATIA CIVITAS PENTRU SOCIETATEA CIVILA-4559545,FUNDATIA WORLD VISION ROMANIA-9232411</t>
  </si>
  <si>
    <t>OBIECTIVUL GENERAL AL PROIECTULUI: Cresterea numarului de intreprinderi sociale sustenabile in mediul urban din regiunile Nord-Vest, Centru și Nord-Est prin crearea unui cadru dinamic si de impact, favorabil atat dezvoltarii abilitatilor antreprenoriale ale persoanelor care doresc sa infiinteze intreprinderi sociale cat si integrarii pe piata fortei de munca a persoanelor din grupuri vulnerabile, vizând măsuri de creștere a potențialului zonelor vizate. Se propune implementarea unui program integrat de formare antreprenoriala in economie sociala care va cuprinde 132 de persoane din GT si care va asigura dezvoltarea competentelor antreprenoriale la nivelul acestora prin doua tipuri de programe (un curs acreditat de Antreprenor in economie sociala si un program de formare de tip ateliere de lucru).</t>
  </si>
  <si>
    <t>AB,BC,BH,BN,BT,BV,CJ,CV,HR,IS,MM,MS,NT,SB,SJ,SM,SV,VS</t>
  </si>
  <si>
    <t>Centru,Nord-Est,Nord-Vest</t>
  </si>
  <si>
    <t>Continuă! Ține pasul în carieră!</t>
  </si>
  <si>
    <t>17218655</t>
  </si>
  <si>
    <t>INTRATEST S.A.</t>
  </si>
  <si>
    <t xml:space="preserve">Promovarea invatarii pe tot parcursul vietii in corelare cu nevoile pietei muncii din regiunea de dezvoltare Sud-Est prin incurajarea si crearea conditiilor pentru participarea a 605 angajati din regiune la programe de actualizare a competentelor specifice </t>
  </si>
  <si>
    <t>Fii perseverent! Ține pasul în carieră!</t>
  </si>
  <si>
    <t xml:space="preserve">Promovarea invatarii pe tot parcursul vietii in corelare cu nevoile pietei muncii din regiunea de dezvoltare Centru prin incurajarea si crearea conditiilor pentru participarea a 605 angajati din regiune la programe de actualizare a competentelor specifice </t>
  </si>
  <si>
    <t>Îndrăznește! Ține pasul în carieră!</t>
  </si>
  <si>
    <t>Fii ambițios! Ține pasul în carieră!</t>
  </si>
  <si>
    <t>Promovarea invatarii pe tot parcursul vietii in corelare cu nevoile pietei muncii din regiunea de dezvoltare Centru prin incurajarea si crearea conditiilor pentru participarea a 605 angajati din regiune la programe de actualizare a competentelor specifice</t>
  </si>
  <si>
    <t>24534910</t>
  </si>
  <si>
    <t>ASOCIAŢIA PENTRU COMPETENTE DIGITALE IN ANGAJABILITATEA TINERILOR-DIGITAL SKILLS4JOBS</t>
  </si>
  <si>
    <t>AGENTIA JUDETEANA PENTRU OCUPAREA FORTEI DE MUNCA-11333035, ASOCIAŢIA "KO - FA"-26135044</t>
  </si>
  <si>
    <t xml:space="preserve">Creșterea capacității de adaptare a angajatilor prin dobândirea de competențe/calificări noi în corelare cu evoluția socio-economică și cu progresul tehnologic pentru a asigura integrarea sustenabilă pe o piața a muncii dinamică în măsură să suțină competitivitatea economică și socială. In mod concret proiectul propus spre finantare are in vedere implementarea unui program integrat de sprijin destinat unui numar de 605 de angajati, program de sprijn ce are in vedere implementarea unui pachet complex de servicii de informare si consiliere profesională in vederea stabilirii unui traseu profesional adecvat cu profilul si asteptările fiecărei persoane din grupul tinta si in vederea stabilirii unui traseu de formare profesionala in vederea creșterii șanselor de integrare sustenabilă pe piața muncii prin creșterea capacității de adaptare la progresul tehnlogic și la dinamica pieței muncii. </t>
  </si>
  <si>
    <t>Actualizarea calificarilor si competentelor angajatilor in vederea cresterii adaptabilitatii si rezilientei lucratorilor pe piata muncii</t>
  </si>
  <si>
    <t>24437658</t>
  </si>
  <si>
    <t>ASOCIATIA PENTRU INOVATIE IN EDUCATIA ADULTILOR</t>
  </si>
  <si>
    <t>Program integrat de sprijin in cariera - PISC</t>
  </si>
  <si>
    <t>Stagii de practica pentru elevi in Delta</t>
  </si>
  <si>
    <t>Complex Delta Srl</t>
  </si>
  <si>
    <t>Scoala COOL- Cariera ta incepe acum!</t>
  </si>
  <si>
    <t>INOVATIV 2030 - Stagii de practica și eco-inovație pentru economia viitorului</t>
  </si>
  <si>
    <t>Camera Consultantilor Fiscali</t>
  </si>
  <si>
    <t>VETTER FuturePro - Construieste-ti Viitorul Profesional cu VETTER</t>
  </si>
  <si>
    <t>Conectare și Inovare: Formarea Profesională a Viitorului în Kinetoterapie și Sustenabilitate</t>
  </si>
  <si>
    <t>Kinego Srl</t>
  </si>
  <si>
    <t>Realizarea stagiilor de practica pentru elevi la Liceul Tehnologic de Transporturi Auto Craiova</t>
  </si>
  <si>
    <t>Liceul Tehnologic De Transporturi Auto Craiova</t>
  </si>
  <si>
    <t>DIGITALMED – stagii de practica, antreprenoriat sustenabil si digitalizare pentru studenții de la UMF Cluj-Napoca</t>
  </si>
  <si>
    <t>Universitatea De Medicina Si Farmacie ,, Iuliu Hatieganu"</t>
  </si>
  <si>
    <t>Dezvoltarea Competențelor Prin Practica Elevilor: Proiectul Educațional</t>
  </si>
  <si>
    <t>Colegiul Tehnic Petru Poni</t>
  </si>
  <si>
    <t>Pregătirea Elevilor pentru Succes: Un Proiect de Practică Inovator</t>
  </si>
  <si>
    <t>Colegiul Tehnic "Haralamb Vasiliu"</t>
  </si>
  <si>
    <t>Practica Elevilor: Drumul către Cariera Profesională</t>
  </si>
  <si>
    <t>Liceul Tehnologic "Stefan Cel Mare Si Sfant"Vorona</t>
  </si>
  <si>
    <t>BT,DJ,MM</t>
  </si>
  <si>
    <t>Nord-Est,Nord-Vest,Sud-Vest Oltenia</t>
  </si>
  <si>
    <t>Educație Plus Practică: Proiectul de Îmbunătățire a Experienței Elevilor</t>
  </si>
  <si>
    <t>Calificare profesională de calitate prin stagii de pregătire practică pentru elevii Liceului Tehnologic „Mihai Novac” Oravița</t>
  </si>
  <si>
    <t>Stagii de practică mai atractive, pentru o carieră de succes!</t>
  </si>
  <si>
    <t>Sc Fides Consult Srl</t>
  </si>
  <si>
    <t>AG</t>
  </si>
  <si>
    <t>Experiente Practice pentru Viitor</t>
  </si>
  <si>
    <t>Economic Confort Srl</t>
  </si>
  <si>
    <t>TehniCOOL 3 - stagii de practică pentru elevi în jud. Ialomița</t>
  </si>
  <si>
    <t>Inspectoratul  Şcolar  Judeţean  Ialomiţa</t>
  </si>
  <si>
    <t>IL</t>
  </si>
  <si>
    <t>Liceul Tehnologic Florian Porcius Rodna</t>
  </si>
  <si>
    <t>BN</t>
  </si>
  <si>
    <t>Victor Babes Timisoara – Spital si Universitate in parteneriat strategic pentru promovarea angajabilitatii studentilor si absolventilor de studii universitare in domeniul medical, prin programe sustenabile de formare si dezvoltare a competentelor profesionale si transversale: stagii de practica/programe de invatare la locul de munca, programe de formare/educationale corelate cu piata muncii.</t>
  </si>
  <si>
    <t>FUTURE - Facilitarea Unei Tranziții Ușoare a studenților către piața muncii prin Resurse Educaționale și stagii de practică</t>
  </si>
  <si>
    <t>Asociaţia Excelsior Pentru Excelenţă În Educaţie</t>
  </si>
  <si>
    <t>Stagii de practica pentru elevii Liceului Tehnologic Costache Conachi</t>
  </si>
  <si>
    <t>MARVEL - Corelarea sistemului de invatamant superior cu nevoile pietei muncii, prin educatie practica in marketing si comunicare</t>
  </si>
  <si>
    <t>Stagii de practică pentru elevii din județul Bistrița Năsăud</t>
  </si>
  <si>
    <t>Stagii de practică - succes în cariera profesională</t>
  </si>
  <si>
    <t>START: Sprijinirea Tinerilor prin Activități Relevante și Transferabile</t>
  </si>
  <si>
    <t>EPE - Educatie prin practica pentru elevii Colegiului Tehnic Mircea cel Batran - Bucuresti</t>
  </si>
  <si>
    <t>Code Of Talent Campus</t>
  </si>
  <si>
    <t>Code Of Talent S.R.L.</t>
  </si>
  <si>
    <t>APRENDI: Angajare, Practică, și Resurse Educaționale pentru Dezvoltarea Inițiativelor</t>
  </si>
  <si>
    <t>Eu-Rom Training And Consultancy Srl</t>
  </si>
  <si>
    <t>PRO-EDU: Practică, Resurse, și Oportunități pentru Educație în Liceu</t>
  </si>
  <si>
    <t>Resum Consulting S.R.L.</t>
  </si>
  <si>
    <t>Stagii practica de calitate in industria alimentara</t>
  </si>
  <si>
    <t>Ioasim Import Export Srl</t>
  </si>
  <si>
    <t>Liceul Tehnologic "Domokos Kazmer" Orasul Sovata</t>
  </si>
  <si>
    <t>SPE - Stagii de practica pentru elevii Colegiului Tehnic Mircea cel Batran - Bucuresti</t>
  </si>
  <si>
    <t>PoliSTAR: Stagii de practică recursive – punte către experiența profesională completă</t>
  </si>
  <si>
    <t>Inspectoratul Scolar Judetean Timis</t>
  </si>
  <si>
    <t>YOUNG WORK – Stagii de practica,  pregatire profesionala si acces la piata muncii pentru studenti</t>
  </si>
  <si>
    <t>Rețeta Succesului - Program educațional sustenabil de stagii de practică în turism și alimentație</t>
  </si>
  <si>
    <t>Business Junior  - Următorul nivel în pregătirea elevilor pentru era comerțului verde și a economiei sustenabile</t>
  </si>
  <si>
    <t>EDU 360 – Program multidisciplinar de practică pentru elevi</t>
  </si>
  <si>
    <t>Practica Educațională Îmbunătățită: Un Proiect pentru Dezvoltarea Tinerilor</t>
  </si>
  <si>
    <t>Colegiul Tehnic „Gheorghe Cartianu" Piatra-Neamț</t>
  </si>
  <si>
    <t>BC,BT,NT,SV,VS</t>
  </si>
  <si>
    <t>Construind Viitorul cu Practica Elevilor: Un Proiect Educațional</t>
  </si>
  <si>
    <t>Liceul Economic "Petre .S. Aurelian"</t>
  </si>
  <si>
    <t>DJ,OT,TR</t>
  </si>
  <si>
    <t>Primii pași în carieră prin stagii de practică moderne</t>
  </si>
  <si>
    <t>ECO-SUCCES - Program avansat de stagii de practică dedicat viitorilor profesioniști în domeniul economic</t>
  </si>
  <si>
    <t>Academia De Studii Economice Din București</t>
  </si>
  <si>
    <t>IA-PracticAC- Stagii de practică centrate pe student in domeniile Automatica si Calculatoare adaptate la evoluția IA, Cybersecurity și computing continuum</t>
  </si>
  <si>
    <t>Universitatea Politehnica Timișoara (Upt)</t>
  </si>
  <si>
    <t>Consolidarea competentelor profesionale  prin  stagii de practică pentru elevii Liceului Dumitru Motoc din Galati</t>
  </si>
  <si>
    <t>Asociatia Grup De Actiune Locala " Lunca Joasa A Siretului"</t>
  </si>
  <si>
    <t>MedFam:Abilitati practice in medicina de familie pentru studentii UMFCD</t>
  </si>
  <si>
    <t>Universitatea De Medicina Si Farmacie „Carol Davila” Din București</t>
  </si>
  <si>
    <t>AB,BR,CJ,CL,DJ,NT,TM</t>
  </si>
  <si>
    <t>INOVARE - Integrarea Tinerilor prin Practică și Resurse Educaționale Moderne</t>
  </si>
  <si>
    <t>EXPERTIZĂ - Experiențe de Practică pentru Învățare Activă, Inovare, Sustenabilitate și Transferabilitate în Educație de Calitate</t>
  </si>
  <si>
    <t>START IN CARIERA - Stagii de pregatire practica a elevilor</t>
  </si>
  <si>
    <t>Liceul Tehnologic "Nicolae Iorga"</t>
  </si>
  <si>
    <t>Competente si abilitati practice actualizate pentru studentii UMFCD din Regiunea Bucuresti-Ilfov</t>
  </si>
  <si>
    <t>TechLaunch: Descoperă Viitorul Tehnologic prin Stagii de Practică!</t>
  </si>
  <si>
    <t>Colegiul Tehnic "Mihail Sturdza"</t>
  </si>
  <si>
    <t>Fresh Air Srl</t>
  </si>
  <si>
    <t>PROFESIONAL – Stagii de practică de succes în domeniul economic și alimentar</t>
  </si>
  <si>
    <t>Inspectoratul Scolar  Judetean Ilfov</t>
  </si>
  <si>
    <t>VIITOR -  Stagii de practică multidisciplinare pentru elevi pregătiți</t>
  </si>
  <si>
    <t>Stagii de practică moderne, pentru viitori profesioniști!</t>
  </si>
  <si>
    <t>META PRO - Inovație în tehnologie pentru profesioniștii de mâine</t>
  </si>
  <si>
    <t>Stagii pentru studenti pregatiti pentru provocarile de maine</t>
  </si>
  <si>
    <t>Absolventi competitivi pe piata muncii prin stagii de practica</t>
  </si>
  <si>
    <t>N &amp; C Turism Srl</t>
  </si>
  <si>
    <t>Model integrat de educatie si calificare profesionala pentru elevii Liceului Tehnologic I.C.Bratianu Bucuresti, prin stagii de practica/programe de invatare la locul de munca, digitalizare si sisteme de informare coordonata</t>
  </si>
  <si>
    <t>Equinoxe Caffe Srl</t>
  </si>
  <si>
    <t>LABORATORUL VERDE – Stagii de practică inovatoare pentru protecția mediului</t>
  </si>
  <si>
    <t>STAGIAR – Stagii de practică transdisciplinare dedicate elevilor</t>
  </si>
  <si>
    <t>ORIZONT – Experiențe de practică multidisciplinare dedicate elevilor</t>
  </si>
  <si>
    <t>ECO SYNERGY - Stagii de practică integrate pentru dezvoltarea unei cariere de succes în era sustenabilității</t>
  </si>
  <si>
    <t>SPACE - Sisteme de Practica Avansate Centrate pe Elev</t>
  </si>
  <si>
    <t>Cariera ta incepe azi!</t>
  </si>
  <si>
    <t>Practica Elevilor: Oportunitatea de Invatare și Dezvoltare</t>
  </si>
  <si>
    <t>Colegiul "Andronic Motrescu" Rădăuţi</t>
  </si>
  <si>
    <t>Competenţe pentru ocupare şi  învăţarea la locul de muncă</t>
  </si>
  <si>
    <t>Rogepa Srl</t>
  </si>
  <si>
    <t>AB,CJ,MM</t>
  </si>
  <si>
    <t>Practica Elevilor: O Cale către Succesul Profesional</t>
  </si>
  <si>
    <t>INVEST - Investește în viitor - Educație, Stagii și Tehnologie</t>
  </si>
  <si>
    <t>ECO PRACTICE - Integrarea cunoștințelor practice în domeniul durabilității și economie verde</t>
  </si>
  <si>
    <t>Inspectoratul Şcolar Judetean Mehedinţi</t>
  </si>
  <si>
    <t>EXPLORATOR – Conectează-ți viitorul în lumea afacerilor!</t>
  </si>
  <si>
    <t>Stagii de practică pentru elevii de la Colegiul Tehnic „Alesandru Papiu Ilarian” - Zalău</t>
  </si>
  <si>
    <t>Stagii de practica - primul pas catre o viata activa pe piata muncii</t>
  </si>
  <si>
    <t>Stagii de practica- expertiza pentru o cariera</t>
  </si>
  <si>
    <t>Educație în Acțiune: Îmbunătățirea  Accesibilității și Relevanței învățământului profesional și tehnic prin Stagii de Practică in cadrul Antibiotice SA</t>
  </si>
  <si>
    <t>Antibiotice Sa</t>
  </si>
  <si>
    <t>De la Școală la Experiență: Strategii Inovatoare în Organizarea Stagiilor de Practică</t>
  </si>
  <si>
    <t>Cresterea accesibilitatii, atractivitatii si calitatii invatamantului profesional si tehnic la Liceul Tehnologic „ANGHEL SALIGNY”</t>
  </si>
  <si>
    <t>Liceul Tehnologic ,, Anghel Saligny ''</t>
  </si>
  <si>
    <t>„OncoBridge” - Facilitarea tranziției studenților către o viață profesională activă în domeniul onco-paliației</t>
  </si>
  <si>
    <t>Asociatia " Oncohelp "</t>
  </si>
  <si>
    <t>Stagii de practica de calitate - elevi competenti</t>
  </si>
  <si>
    <t>Colegiul Tehnologic ,, Constantin Brancoveanu ''</t>
  </si>
  <si>
    <t>Elevi în Acțiune: Stagiile de Practică și Creșterea Competențelor Tehnice</t>
  </si>
  <si>
    <t>SPP – Șansă, Parteneriat, Productivitate pentru absolvenți, viitori angajați</t>
  </si>
  <si>
    <t>Colegiul "Alexandru Cel Bun" Gura Humorului</t>
  </si>
  <si>
    <t>Construim împreuna viitorul - mentorat prin stagii de practica ale elevilor din Liceul Tehnic Buzau</t>
  </si>
  <si>
    <t>Pregătiți pentru viitor: Stagii de practică</t>
  </si>
  <si>
    <t>Sc Rcg Consulting Group S.R.L.</t>
  </si>
  <si>
    <t>ACT4LEARN: Angajare, Colaborare, și Training pentru Elevi și Resurse în Nivel școlar</t>
  </si>
  <si>
    <t>Studenți pe piața muncii</t>
  </si>
  <si>
    <t>Tranziția spre piața muncii prin stagii de pregătire practică</t>
  </si>
  <si>
    <t>Colegiul Economic "Dimitrie Cantemir" Suceava</t>
  </si>
  <si>
    <t>Future-Build - Construim viitorul tinerilor profesionisti</t>
  </si>
  <si>
    <t>Cultivand Viitorul: Stagii de practica avansate in inginerie, tehnologii aplicate si medicina veterinara</t>
  </si>
  <si>
    <t>Pregatirea integrata prin desfasurarea practicii de specialitate si a sesiunilor de consiliere avansata pentru studentii Facultatii de Inginerie Electrica, Electronica si Tehnologia Informatiei din cadrul Universitatii Valahia</t>
  </si>
  <si>
    <t>Studentii de azi, profesionistii de maine! Pregatirea teoretica si aplicata a studentilor Facultatii de Drept si Stiinte Administrative pentru facilitarea insertiei pe piata muncii</t>
  </si>
  <si>
    <t>In miscare spre piata muncii! Organizarea si desfasurarea stagiilor de pregatire pe specialitate pentru studentii Facultatii de Stiinte Umaniste – specializarea Educatie Fizica si Sport.</t>
  </si>
  <si>
    <t>Elevul de azi, profesionistul de mâine! Sprijin pentru integrarea și adaptarea elevilor din sistemul profesional tehnic și dual, pe piața muncii</t>
  </si>
  <si>
    <t>START – Primii pași spre succesul în carieră</t>
  </si>
  <si>
    <t>Unitatea Executiva Pentru Finantarea Invatamantului Superior, A Cercetarii, Dezvoltarii Si Inovarii</t>
  </si>
  <si>
    <t>Ministerul Educatiei</t>
  </si>
  <si>
    <t>Obiectivul general al proiectului este revizuirea curriculumului centrat pe competențe în învățământul preuniversitar primar, gimnazial și liceal și eficientizarea implementării curriculum-ului național din învățământul preuniversitar  prin intervenții sistemice de actualizări curriculare, abilitare curriculară  a cadrelor didactice, dezvoltare de resurse educaționale și cercetare bazată pe dovezi. Proiectul contribuie direct la realizarea unor obiective ale PEO care nu ar putea fi îndeplinite într-o manieră coerentă și consecventă de altă entitate/organizație. Componenta sistemică este asigurată de implicarea Ministerului Educației în organizarea și conducerea sistemului național de educație, formare profesională și cercetare științifică, având responsabilitatea elaborării curriculumului școlar, a planurilor-cadru de învățământ și a programelor școlare, precum și aprobării acestora prin Comisiile Naționale de Specialitate pe discipline și a gestionării implementării lor conforme.Este</t>
  </si>
  <si>
    <t>Universitatea "Constantin Brâncuşi" Din Targu Jiu</t>
  </si>
  <si>
    <t>Primul absolvent: povestea noastră</t>
  </si>
  <si>
    <t>Creșterea relevanței formării profesionale inițiale prin anticiparea nevoilor de formare profesională pentru piața muncii</t>
  </si>
  <si>
    <t>Centrul National De Dezvoltare A Invatamintului Profesional Si Tehnic</t>
  </si>
  <si>
    <t>Promovarea si implementarea unui cadru echitabil si accesibil la studii universitare de calitate in Regiunea Sud-Muntenia-1</t>
  </si>
  <si>
    <t>Dezvoltarea sistemica a invatamantului universitar si preuniversitar din Regiunea Sud-Muntenia-2</t>
  </si>
  <si>
    <t>AB,AR,BH,BV,CJ,CS,CV,DJ,GJ,HD,HR,MH,MM,MS,OT,SB,SM,TM,VL</t>
  </si>
  <si>
    <t>Şcoala Postliceală Feg Din Iaşi</t>
  </si>
  <si>
    <t>Compa Sa</t>
  </si>
  <si>
    <t>Stagii de practică pentru un viitor profesional de succes</t>
  </si>
  <si>
    <t>POD spre cariera- Practica. Ocupare. Dezvoltare.</t>
  </si>
  <si>
    <t>Stagii de practica și oportunități de carieră pentru elevii Colegiului Economic ”Ion Ghica", Târgovişte</t>
  </si>
  <si>
    <t>Data Serv Accounting Srl</t>
  </si>
  <si>
    <t>”Parteneriat  pentru stagii de practică - Primul pas pentru un adevărat profesionist, al elevilor Liceului Tehnologic Sfânta Ecaterina din Urziceni”</t>
  </si>
  <si>
    <t>Stagii de practica și oportunități de carieră pentru elevii Liceului Tehnologic "Alexandru Ioan Cuza" din Slobozia</t>
  </si>
  <si>
    <t>Educație și practică – baza carierei tale de succes! (Green EDU WORK UAIC)</t>
  </si>
  <si>
    <t>Universitatea "Alexandru Ioan Cuza" Iasi</t>
  </si>
  <si>
    <t>PRACTIC – PRegătit pentru dobândireA de Competențe-cheie pentru piața muncii prin stagii de pracTICă</t>
  </si>
  <si>
    <t>Universitatea "Spiru Haret"</t>
  </si>
  <si>
    <t>EcoConnect: Dezvoltarea competențelor pentru studenti în tranzitia către piața muncii</t>
  </si>
  <si>
    <t>Universitatea Babes Bolyai</t>
  </si>
  <si>
    <t>MOVE - Mentorat si Oportunitati profesionale pentru Valorificarea Educatiei prin stagii de practica</t>
  </si>
  <si>
    <t>CONNECT - Conectarea Oportunităților cu Noile Nevoi Educaționale prin Convergență Tehnologică</t>
  </si>
  <si>
    <t>ECO-VISION – Viziune și inovație în pregătirea elevilor din domeniul economic</t>
  </si>
  <si>
    <t>Împreună creștem ECOnOMiști!</t>
  </si>
  <si>
    <t>Expert-Mind Srl</t>
  </si>
  <si>
    <t>CAREER-BUILD: Stagii de Practică pentru Dezvoltarea Carierei în Inginerie</t>
  </si>
  <si>
    <t>GREEN-START – Primii pași într-o carieră de succes în audit și contabilitate</t>
  </si>
  <si>
    <t>EduSprint - Stagii de practică pentru elevi în Acceleratorul Performanței</t>
  </si>
  <si>
    <t>Tech Explore: Explorarea Carierelor Tehnice prin Stagii de Practică</t>
  </si>
  <si>
    <t>ECO-FUTURE – Elevul de azi, profesionistul de mâine</t>
  </si>
  <si>
    <t>Wilshire Business House S.R.L.</t>
  </si>
  <si>
    <t>LEADERS – Stagii de practică cu accente pe economie verde pentru viitorii lideri</t>
  </si>
  <si>
    <t>ECOVENTURA – Elevi în căutarea succesului în mediul economic</t>
  </si>
  <si>
    <t>IMPACT – Creșterea impactului învățării la locul de muncă prin stagii de practică corelate cu nevoile pieței muncii</t>
  </si>
  <si>
    <t>Inspectoratul Şcolar Judeţean Brăila</t>
  </si>
  <si>
    <t>PROFESIONIST - Formarea viitorilor profesioniști prin programe de învățare la locul de muncă în contextul dezvoltării durabile</t>
  </si>
  <si>
    <t>,,Competențe profesionale prin stagii de pregătire practică a elevilor din L T Astra”  :COMP-PROF-ASTRA</t>
  </si>
  <si>
    <t>Liceul Tehnologic Astra</t>
  </si>
  <si>
    <t>Asociatia Raza De Speranta In Interventia Si Terapia Tulburarilor Din Spectrul Autist</t>
  </si>
  <si>
    <t>BV,CV</t>
  </si>
  <si>
    <t>PROACCES - PRactică pentru Ocupare, Antreprenoriat, Consiliere și Competențe Europene pentru Studenți</t>
  </si>
  <si>
    <t>ECO SMART - Dezvoltare durabila prin stagii de practica in domeniul economic</t>
  </si>
  <si>
    <t>PRACTIC pentru viitor</t>
  </si>
  <si>
    <t>Asociaţia Orientat</t>
  </si>
  <si>
    <t>IPT_PERFORMANT – Performanță în ÎPT prin programe durabile de pregătire practică</t>
  </si>
  <si>
    <t>TEHNO-CAMP-Stagii de practică pentru elevii din Câmpeni</t>
  </si>
  <si>
    <t>Liceul Tehnologic Silvic Cimpeni</t>
  </si>
  <si>
    <t>CALIFICAT – Suport acordat elevilor vasluieni în obținerea unei calificări cerute pe piața muncii</t>
  </si>
  <si>
    <t>Inspectoratul Scolar Judetean Vaslui</t>
  </si>
  <si>
    <t>Asociatia ,,Sfantul Stelian"</t>
  </si>
  <si>
    <t>Colegiul " Petru Maior" Reghin</t>
  </si>
  <si>
    <t>Practică pentru viitor</t>
  </si>
  <si>
    <t>Liceul Tehnologic "Avram Iancu" Municipiul Targu Mures</t>
  </si>
  <si>
    <t>PracticEXPLORE - Explorarea potențialului profesional prin stagii de practică</t>
  </si>
  <si>
    <t>PracticPRO - Oportunități în cariera profesională prin stagii de practică</t>
  </si>
  <si>
    <t>Colegiul Energetic Ramnicu Valcea - Stagii de practica pentru elevi</t>
  </si>
  <si>
    <t>Camera De Comert Si Industrie A Judetului Vâlcea</t>
  </si>
  <si>
    <t>Liceul Tehnologic "Ioan Bojor" Reghin</t>
  </si>
  <si>
    <t>Liceul Tehnologic "Traian Vuia" Municipiul Targu Mures</t>
  </si>
  <si>
    <t>Liceul Constantin Brâncoveanu Horezu - Stagii de practica pentru elevi</t>
  </si>
  <si>
    <t>Dezvoltarea si aprofundarea competentelor prin practica</t>
  </si>
  <si>
    <t>Practica, pasul decisiv pentru profesionalism</t>
  </si>
  <si>
    <t>Liceul Tehnologic "Gheorghe Sincai" Municipiul Targu Mures</t>
  </si>
  <si>
    <t>PERFORM-UP: Stagii de practică și performanță academică pentru studenții de la UPT în domeniile Electronicii, Telecomunicațiilor și Tehnologiilor Informaționale</t>
  </si>
  <si>
    <t>Dezvoltarea competentelor prin practica</t>
  </si>
  <si>
    <t>Praktik Consulting &amp; Comp Srl</t>
  </si>
  <si>
    <t>Competențe-cheie pentru Succes Profesional</t>
  </si>
  <si>
    <t>Liceul Tehnologic Nr. 1 Cadea</t>
  </si>
  <si>
    <t>Practica si formare pentru profesionisti cu valoare</t>
  </si>
  <si>
    <t>Experientele bune ne tin impreuna</t>
  </si>
  <si>
    <t>Competențe tehnice pentru o cariera de viitor</t>
  </si>
  <si>
    <t>Liceul Tehnologic "Radu Negru"</t>
  </si>
  <si>
    <t>Studenti motivati in realizarea de stagii de practica corelate cu cerintele pietei muncii - SMART-PRACTICE</t>
  </si>
  <si>
    <t>Universitatea Tehnica Din Cluj - Napoca</t>
  </si>
  <si>
    <t>Pregatit pentru viata</t>
  </si>
  <si>
    <t>Patronatul National Al Femeilor De Afaceri Din Intreprinderi Mici Si Mijlocii</t>
  </si>
  <si>
    <t>Împreună de la teorie la practică!</t>
  </si>
  <si>
    <t>ForMED - Formare Medicală pentru Dezvoltarea Competențelor Esențiale în îngrijirea sănătății</t>
  </si>
  <si>
    <t>Şcoala Postliceală Sanitară</t>
  </si>
  <si>
    <t>Adaptarea invatamantului profesional si tehnic la piata muncii – stagii de practica pentru elevi</t>
  </si>
  <si>
    <t>Kpmg Romania Srl</t>
  </si>
  <si>
    <t>Mentoring@Flex – formare practica</t>
  </si>
  <si>
    <t>Flextronics România Srl</t>
  </si>
  <si>
    <t>Stagii@Flex - formare practica</t>
  </si>
  <si>
    <t>Practică - Experiență - Oportunități!</t>
  </si>
  <si>
    <t>Miele Tehnica Srl</t>
  </si>
  <si>
    <t>Parteneriat pentru competenta – practica, primul pas catre o cariera in domeniul economic</t>
  </si>
  <si>
    <t>Fii SMART! Incluziunea socio-profesionala a elevilor prin facilitarea accesului la stagii de practica si servicii educationale eficiente</t>
  </si>
  <si>
    <t>Sc Ipa Sa</t>
  </si>
  <si>
    <t>AG,DB,IL</t>
  </si>
  <si>
    <t>Construieste-ti viitorul! Dezvoltarea si consolidarea aptitudinilor tehnice in vederea facilitarii accesului tinerilor pe piata muncii</t>
  </si>
  <si>
    <t>Educatie si competente  prin stagii de practica</t>
  </si>
  <si>
    <t>Colegiul Emil Negrutiu</t>
  </si>
  <si>
    <t>TEME la Oravita - Tranzitia de la Educatie la Munca pentru Elevii din Oravita</t>
  </si>
  <si>
    <t>De la teorie la practica – stagii de practica pentru studenti</t>
  </si>
  <si>
    <t>Din banca, la Banca – primii pasi spre descoperirea carierei tale</t>
  </si>
  <si>
    <t>Școala Tinerilor Profesori de Încredere</t>
  </si>
  <si>
    <t>SPUNE – Stagii de Practică Utile Nevoilor Elevilor din Colegiul Tehnic Transilvania</t>
  </si>
  <si>
    <t>Fii meseriaș! Învață pentru viitorul tău!</t>
  </si>
  <si>
    <t>Liceul Tehnologic De Transport Feroviar ,, Anghel Saligny "</t>
  </si>
  <si>
    <t>GreenSeed: Practică studențească pentru o economie verde</t>
  </si>
  <si>
    <t>Stagii de practica adaptate pietei muncii din Bucuresti – Ilfov pentru elevii din invatamantul profesional si tehnic</t>
  </si>
  <si>
    <t>Asociatia De Dezvoltare Intercomunitara Zona Metropolitana Bucuresti</t>
  </si>
  <si>
    <t>ProMes - azi elev, mâine meseriaș</t>
  </si>
  <si>
    <t>Sinergii Academice Sustenabile-Parteneriate Inovatoare și Stagii de Practică pentru Studenți</t>
  </si>
  <si>
    <t>EduMed - Educație Medicală în Învățământul Profesional și Tehnic pentru Dezvoltarea de Competențe și Cariere în Sănătate</t>
  </si>
  <si>
    <t>Scoala Sanitara Postliceala ,, Sanity,, Bacau</t>
  </si>
  <si>
    <t>SPOR! – Stagii de Practică Orientate spre Rezultate</t>
  </si>
  <si>
    <t>Liceul Tehnologic Energetic "Dragomir Hurmuzescu" Deva</t>
  </si>
  <si>
    <t>Oportunități de învățare în administrația publică locală - Stagii de practică pentru studenți</t>
  </si>
  <si>
    <t>Asociatia Municipiilor Din Romania - (A.M.R.)</t>
  </si>
  <si>
    <t>Practică spre viața profesională activă</t>
  </si>
  <si>
    <t>Apt pentru angajare în comunitatea Europeană</t>
  </si>
  <si>
    <t>Liceul Tehnologic " Sava Brancovici " Ineu</t>
  </si>
  <si>
    <t>ACCELERATE – Acces la stagii de pregatire practica pentru integrare accelerata pe piata muncii</t>
  </si>
  <si>
    <t>Ascendis Consulting Srl</t>
  </si>
  <si>
    <t>e3-Practica - Stagii de practică pentru studenții înmatriculați în cadrul programelor de studii din domeniile ingineriei electrotehnice, electronice si energetice</t>
  </si>
  <si>
    <t>Universitatea Tehnică "Gheorghe Asachi" Iaşi</t>
  </si>
  <si>
    <t>Promovarea dezvoltării programelor de studii terțiare de înaltă calitate, flexibile și corelate în domeniul medical și relații internaționale cu cerințele pieței muncii (acronim PRACTINDERMED 2.0)</t>
  </si>
  <si>
    <t>Universitatea Din Oradea</t>
  </si>
  <si>
    <t>C.R.E.A.T.E. - Competențe și Resurse pentru Educație și Adaptare Tehnologică ale Elevilor</t>
  </si>
  <si>
    <t>Travel Time D&amp;R Srl</t>
  </si>
  <si>
    <t>PPP - Proiect de Practica Partium</t>
  </si>
  <si>
    <t>Universitatea Crestina Partium</t>
  </si>
  <si>
    <t>AB,BH,TM</t>
  </si>
  <si>
    <t>ECONOTOUR - Stagii de Practică în Economie și Turism</t>
  </si>
  <si>
    <t>ECO tranzitia: de la teorie la practica</t>
  </si>
  <si>
    <t>PRACTICE4FUTURE: Excelenta prin practica - un pas important pentru viitorul tau!</t>
  </si>
  <si>
    <t>Liceul Tehnologic " Matei Corvin" Hunedoara</t>
  </si>
  <si>
    <t>BN,HD</t>
  </si>
  <si>
    <t>Stagii de practica performante pentru profesionistii de maine</t>
  </si>
  <si>
    <t>Viitor Oltenia-Competențele VIITORului pentru studenți din Sud- Vest OLTENIA</t>
  </si>
  <si>
    <t>Educație și succes în viață prin acces la stagii de practică moderne</t>
  </si>
  <si>
    <t>Asociaţia Drept - Drepturi, Respect, Educaţie Pentru Toţi</t>
  </si>
  <si>
    <t>Practică și investește în cariera TA - PRICE</t>
  </si>
  <si>
    <t>AB,AG,AR,BC,BH,BN,BR,BT,BV,BZ,CJ,CL,CS,CT,DJ,GJ,GL,GR,HD,HR,IL,IS,MH,MM,MS,NT,OT,PH,SB,SJ,SM,SV,TL,TM,TR,VL,VN,VS</t>
  </si>
  <si>
    <t>Inovare și sustenabilitate în practică pentru studenții Școlii de științe sociale a Universității Babeș-Bolyai (ISIP)</t>
  </si>
  <si>
    <t>ECOSTART - Stagii de practica inovatoare si dezvoltarea de noi competente practice pentru studenti</t>
  </si>
  <si>
    <t>STUDY GREEN – Dobândirea de competențe verzi</t>
  </si>
  <si>
    <t>Wind Power Energy Srl</t>
  </si>
  <si>
    <t>Parteneriat pentru viitor prin implicare EMS FHP SYSTEMS S.R.L. în organizare stagiilor de practică pentru 251 de elevi din învățământul tehnic</t>
  </si>
  <si>
    <t>Ems Fhp Systems S.R.L.</t>
  </si>
  <si>
    <t>PASI: Practica Accesibila-Stagii Inovative</t>
  </si>
  <si>
    <t>ENVISION - Educatie, inovare si valorificarea initiativelor pentru studenti in vederea integrarii profesionale</t>
  </si>
  <si>
    <t>TRAining avansat pentru TRAnzitie VERde si dezvoltare SUStenabila (TRAVERSUS)</t>
  </si>
  <si>
    <t>Universitatea Din Petrosani</t>
  </si>
  <si>
    <t>Stagii de practica pentru un viitor mai bun</t>
  </si>
  <si>
    <t>Liceul Tehnologic Ştefan Cel Mare Cajvana</t>
  </si>
  <si>
    <t>Competente profesionale dezvoltate in mediul real de lucru - integrare sigura pe piata muncii!</t>
  </si>
  <si>
    <t>Amazing Photos S.R.L.</t>
  </si>
  <si>
    <t>Drept la practica! – Profesioniști pregătiți pentru piața muncii</t>
  </si>
  <si>
    <t>Loop Operations Srl</t>
  </si>
  <si>
    <t>Creșterea competitivității prin dezvoltarea de competențe noi</t>
  </si>
  <si>
    <t>ASOCIATIA ASISTENTILOR SOCIALI PROFESIONISTI "PROSOCIAL" - 13363342</t>
  </si>
  <si>
    <t>Obiectivul general al proiectului este cresterea competentelor profesionale si a performantelor in plan profesional a angajatilor prin participarea la programe de formare profesionala in vederea asigurarii premiselor cresterii in cariera a acestora si adaptarii la noile progrese tehnologice. Astfel, se are in vedere implicarea intr-un program complex si motivant de formare a unui numar de 602 persoane ce au statutul de angajat.</t>
  </si>
  <si>
    <t>Resurse umane competitive în scopul dezvoltării economice</t>
  </si>
  <si>
    <t>SB, SM, TR, DB, AG, PH, CJ, BH, AB, BV</t>
  </si>
  <si>
    <t>Centru, Nord-Vest, Sud-Muntenia</t>
  </si>
  <si>
    <t>ESO4.7_Promovarea învățării pe tot parcursul vieții, în special a oportunităților flexibile de actualizare a competențelor și de recalificare pentru toți, ținând seama de
competențele antreprenoriale și digitale, printr-o mai bună anticipare a schimbării și a cerințelor de noi competențe bazate pe nevoile pieței muncii, precum și prin facilitarea tranzițiilor
profesionale și promovarea mobilității profesionale</t>
  </si>
  <si>
    <t>Actualizarea competentelor= plusvaloarea de care ai nevoie</t>
  </si>
  <si>
    <t>ASOCIATIA ACCES PENTRU TOTI - FILIALA CONSTANTA CUI 34976099</t>
  </si>
  <si>
    <t>OBIECTIVUL GENERAL al proiectului il reprezinta promovarea invatarii pe tot parcursul vietii, si actualizarea la cerintele pieteti muncii a competentelor unui numar de 601
angajati din regiunile mai putin dezvoltate ale Romaniei (Centru, Sud-Est, Sud Muntenia, Nord-Est, Nord-Vest, Vest, Sud-Vest Oltenia)</t>
  </si>
  <si>
    <t>AR,BH,BV,CT,DJ,PH,SV</t>
  </si>
  <si>
    <t>Centru, Sud-Est, Sud Muntenia, Nord-Est, Nord-Vest, Vest, Sud-Vest Oltenia</t>
  </si>
  <si>
    <t>Sud Muntenia Profesională: Navigând către Succes prin Educație Continuă</t>
  </si>
  <si>
    <t>ASOCIATIA DE DEZVOLTARE "EQ" CUI 31184132</t>
  </si>
  <si>
    <t>Obiectivul general este dezvoltarea competentelor profesionale pentru 602 angajati din Regiunea Sud Muntenia, prin participarea la activitati integrate de informare, consiliere
profesionala, la programe de calificare, perfectionare, specializare si la programe nonformale, in acord cu nevoile acestora.</t>
  </si>
  <si>
    <t>Formarea profesionala a angajatilor - abordari pentru prezent si viitor</t>
  </si>
  <si>
    <t>ASOCIATIA "INSTITUTUL ROMAN PENTRU EDUCATIE SI
INCLUZIUNE SOCIALA"</t>
  </si>
  <si>
    <t>Obiectivul general al pr-lui este stimularea învățării pe tot parcursul vieții și promovarea oportunităților flexibile de actualizare a competențelor angajaților ca urmare a
evoluțiilor tehnologice rapide si a apariției de noi competențe prin acțiuni relevante pentru piața forței de muncă și care să faciliteze accesul la un loc de muncă sau păstrarea
unui loc de muncă, pt 602 pers cu vârsta între 18 și 65 ani, care dețin calitatea de angajați cu contract individual de muncă</t>
  </si>
  <si>
    <t>BC,BR,GL,IS,PH,VN,VS</t>
  </si>
  <si>
    <t>Sud-Muntenia, Sud-Est, Nord-Est</t>
  </si>
  <si>
    <t>consolid8 - Synergies for Social Businesses</t>
  </si>
  <si>
    <t>GRUPUL DE CONSULTANTA PENTRU DEZVOLTARE
DCG SRL</t>
  </si>
  <si>
    <t xml:space="preserve">ASOCIATIA CENTRUL CULTURAL PLAI CUI 32456570 ASOCIAŢIA SYNERB VENTURE CATALYZER -
CATALIZATORUL DE INIŢIATIVE SYNERB CUI 41428935 ASOCIAŢIA NOD MAKERSPACE CUI 28066811  </t>
  </si>
  <si>
    <t>OG: Crearea unui cadru dinamic si sustenabil, favorabil dezvoltarii antreprenoriatului si economiei sociale si imbunatatirii accesului la piata muncii a persoanelor aflate in
cautarea unui loc de munca, tineri, someri &amp; someri de lunga durata, grupuri defavorizate pe piata muncii si persoane inactive din regiunile mai putin dezvoltate ale Romaniei</t>
  </si>
  <si>
    <t>Train4YOU</t>
  </si>
  <si>
    <t>DOLPHIN TRAVEL &amp; EVENTS S.R.L. CUI 17359590</t>
  </si>
  <si>
    <t>FOCUS - Formare si Oportunitati pentru Cresterea si Succesul Angajatilor</t>
  </si>
  <si>
    <t>PROJOB PROFILE S.R.L.</t>
  </si>
  <si>
    <t>Obiectivul general al proiectului il constituie cresterea gradului de participare a 601 de angajati din regiunile Sud Muntenia, Sud Est si Nord Est, la activitati de informare si
constientizare privind importanta formarii profesionale, activitati de consiliere profesionala, programe de formare profesionala, module de prezentare dezvoltare durabila si
economie verde precum si organizarea de workshop-uri - Locuri de munca verzi si este in conformitate cu obiectivul specific ESO4.7. al programului</t>
  </si>
  <si>
    <t>PROFORMA - Programe de Formare Profesionala pentru Angajati</t>
  </si>
  <si>
    <t>MONDO CONSULT SRL CUI 14292940</t>
  </si>
  <si>
    <t>Obiectivul general al proiectului il constituie cresterea gradului de participare a 601 de angajati din regiunile Sud Muntenia si Sud Est, la activitati de informare si constientizare
privind importanta formarii profesionale, activitati de consiliere profesionala, programe de formare profesionala, module de prezentare dezvoltare durabila si economie verde
precum si organizarea de workshop-uri - Locuri de munca verzi</t>
  </si>
  <si>
    <t>Sud-Muntenia, Sud-Est</t>
  </si>
  <si>
    <t>Noi Competente pentru Noi Locuri de Munca</t>
  </si>
  <si>
    <t>CAMERA DE COMERT, INDUSTRIE SI AGRICULTURA
VRANCEA</t>
  </si>
  <si>
    <t>ASOCIATIA ''FORMARE , DEZVOLTARE , ASISTENTA -
FORDA '' BUZAU CUI 14808937 ASOCIATIA ,,CENTRUL DE CALIFICARE SI PREGATIRE
PROFESIONALA'' BUZAU CUI 15549245</t>
  </si>
  <si>
    <t>Dezvoltarea resurselor umane din Regiunea Sud - Est prin promovarea invatarii pe tot parcursul vietii pentru a face fata schimbarilor tehnologice, digitalizarii si tranzitiei la o
economie verde, premiza pentru cresterea competivitatii si asigurarii unei ocuparii durabile, de calitate</t>
  </si>
  <si>
    <t>INVATAREA PE TOT PARCURSUL VIETII A ANGAJATILOR DIN REGIUNEA DE NORD-EST</t>
  </si>
  <si>
    <t>CAMERA DE COMERŢ INDUSTRIE ŞI AGRICULTURĂ
VASLUI</t>
  </si>
  <si>
    <t xml:space="preserve">ASOCIATIA GRUPUL DE ACTIUNE LOCALA COLINELE
RECAS CUI 33867743 </t>
  </si>
  <si>
    <t>Cresterea capacitatii de adaptare a angajatilor prin dobandirea de competente/calificari noi in corelare cu evolutia socio-economica si cu progresul tehnologic pentru a asigura
integrarea sustenabila pe o piata a muncii dinamica in masura sa sutina competitivitatea economica si sociala</t>
  </si>
  <si>
    <t>EPIC - Educatie Profesionala si Imbunatatire Continua</t>
  </si>
  <si>
    <t>"SOCIETATEA NATIONALA DE CRUCE ROSIE DIN
ROMANIA" FILIALA VRANCEA</t>
  </si>
  <si>
    <t>RESUM CONSULTING S.R.L. CUI 14670337</t>
  </si>
  <si>
    <t>Obiectivul general al proiectului il constituie cresterea gradului de participare a 601 de angajati din regiunile Sud-Muntenia si Sud-Est, la activitati de informare si constientizare
privind importanta formarii profesionale, activitati de consiliere profesionala, programe de formare profesionala, module de prezentare dezvoltare durabila si economie verde
precum si organizarea de workshop-uri - Locuri de munca verzi</t>
  </si>
  <si>
    <t>Tine pasul cu tehnologia</t>
  </si>
  <si>
    <t>ASOCIAŢIA CESUD</t>
  </si>
  <si>
    <t>CASETIM SRL-6844858 ; ASOCIATIA PENTRU DEZVOLTAREA SI PROTECTIA REGIONALA (ADPR)-33349857</t>
  </si>
  <si>
    <t>Competitivitate,
Adaptabilitate si Dezvoltare Resurse Umane prin FORMarea profesionala continua - CADRU- FORM</t>
  </si>
  <si>
    <t>ASOCIATIA DE TINERET PENTRU INVATAMANT SI STIINTA SOLARIS-7205100</t>
  </si>
  <si>
    <t xml:space="preserve"> Dezvoltarea de competențe specifice pentru 601 persoane cu vârsta cuprinsă între 18 și 65 ani, care dețin calitatea de angajați cu contract individual de muncă (cu normă
întreagă sau cu timp parțial), inclusiv persoane care ocupă poziții de management, ce provin din întreprinderi publice și private din Regiunile Sud Muntenia și Sud-Vest Oltenia,
care să faciliteze accesul la un loc de muncă sau păstrarea unui loc de muncă în contextul evoluțiilor tehnologice rapide și a apariției de noi competențe pe piața muncii.L364</t>
  </si>
  <si>
    <t>Evolutia tehnologiilor rapide = Evolutia carierei angajatilor din Regiunea Vest!</t>
  </si>
  <si>
    <t>EXPERT BUSINESS CENTER SRL</t>
  </si>
  <si>
    <t>Actualizarea si dezvoltarea competentelor anticipate ale angajatilor din Regiunea Vest ca urmare a participarii a 650 de persoane la actiuni de consiliere
profesionala si programe de formare profesionala corelate cu noile tendinte si nevoi ale pietei muncii in vederea unei ocupari durabile si de calitate a acestora, pe parcursul a 24
luni.</t>
  </si>
  <si>
    <t>UPT-BOOST: Stimularea Creșterii și Competitivității Economice</t>
  </si>
  <si>
    <t>UNIVERSITATEA POLITEHNICA TIMIȘOARA (UPT)</t>
  </si>
  <si>
    <t>BUSINESS SAGA SRL</t>
  </si>
  <si>
    <t>Dezvoltarea si implementarea programelor de formare pentru actualizarea competentelor specifice ale angajatilor, in concordanta cu
evolutiile tehnologice rapide si aparitia de noi competente necesare pe piata fortei de munca, cu scopul de a facilita accesul acestora la oportunitati de angajare si de a asigura
pastrarea locurilor de munca existente</t>
  </si>
  <si>
    <t>Sud-Vest Oltenia,Sud-Est, Nord-Est,Vest, Sud-Muntenia,Nord-Vest,Centru</t>
  </si>
  <si>
    <t>UPT-SUSTAIN: Sustenabilitate și Dezvoltare prin Educație și Practică</t>
  </si>
  <si>
    <t>Crearea și aplicarea unor programe de formare menite să actualizeze și să îmbunătățească competențele angajaților. Prin aceste
programe, urmărim să ușurăm accesul angajaților la noi oportunități profesionale și să contribuim la menținerea locurilor de muncă actuale</t>
  </si>
  <si>
    <t>PROGRES - PROGRamE de formare pentru actualizarea competentelor Specifice la locul de munca</t>
  </si>
  <si>
    <t>UP TO DATE IDEAS SRL</t>
  </si>
  <si>
    <t>Cresterea gradului de participare a 601 de angajati din regiunile Sud-Muntenia si Vest, la activitati de informare si constientizare privind importanta formarii profesionale, activitati de consiliere profesionala, programe de formare profesionala, module de prezentare dezvoltare durabila si economie verde precum si organizarea de workshop-uri - Locuri de munca verzi.</t>
  </si>
  <si>
    <t>Vest,Sud-Muntenia,</t>
  </si>
  <si>
    <t>Sprijin acordat DGPECU pentru Implementarea Planului de Comunicare al Programul Educație și Ocupare 2021–2027</t>
  </si>
  <si>
    <t>Servicii pentru organizarea celei de-a doua reuniuni ordinare din anul 2024 a Comitetului de monitorizare pentru PEO si PoIDS 2021-2027</t>
  </si>
  <si>
    <t>Sprijin logistic pentru funcționarea Organismului Intermediar pentru Programul Educație și Ocupare 2021-2027 (cheltuieli de funcționare-utilități spațiu închiriat, alte bunuri și servicii)</t>
  </si>
  <si>
    <t>13729380</t>
  </si>
  <si>
    <t>Obiectivul general al proiectului pentru Implementarea Planului de Comunicare pentru PEO 2021-2027 implică diseminarea directă a informațiilor actualizate privind oportunitățile de finanțare, strategiile urmărite, stadiul implementării Programului Educație și Ocupare 2021-2027, impactul fondurilor europene asupra dezvoltării României și exemple de proiecte.</t>
  </si>
  <si>
    <t>Obiectivul general al acestui proiect este reprezentat de sprijinul acordat Organismului intermediar regional pentru Programe Europene Capital Uman Regiunea Nord-Est in
scopul asigurarii cheltuielilor e necesare îndeplinirii atribuțiilor în domeniul managementului și implementării Programului Educatie si ocupare (PEO) 2021-2027.</t>
  </si>
  <si>
    <t>Obiectivul general al acestui proiect este sprijinul acordat Organismului Intermediar din cadrul Ministerului Educației pentru a asigura cheltuielile de funcționare (utilități spațiu închiriat, alte bunuri și servicii) pentru îndeplinirea atribuțiilor delegate în implementarea Programului Educație și Ocupare (PEO) 2021-2027.</t>
  </si>
  <si>
    <t>179</t>
  </si>
  <si>
    <t>180</t>
  </si>
  <si>
    <t>Obiectivul general al proiectului consta in actualizarea competențelor profesionale specifice pentru un număr de 610 angajați din regiunea NV, ca urmare a evolutiilor tehnologice rapide si a aparitiei de noi competente,  pentru a tine pasul cu schimbarile tehnologice de la locul de munca, digitalizare, schimbarile in practicile/metodele de lucru, inclusiv pregatire pentru persoane care ocupa functii de management, prin participarea la actiuni relevante pentru piata fortei de munca si care sa faciliteze accesul la un loc de munca sau pastrarea unui loc de munca. Proiectul va contribui la REALIZAREA OS al programului si apelului prin implementarea de masuri privind „Promovarea învățării pe tot parcursul vieții, în special a oportunităților flexibile de actualizare a competențelor și de recalificare pentru toti, tinand seama de competentele antreprenoriale si digitale, printr-o mai bună anticipare a schimbării și a cerințelor de noi competențe bazate pe nevoile pieței muncii</t>
  </si>
  <si>
    <t>Actualizarea competentelor sau calificarea, in termen de 36 de luni, a unui numar de minim 601 angajati cu nivel de formare minim isced 3,  ce activeaza in sectoarele economice din regiunea de dezvoltare sud-est, prin asigurarea participarii acestora la: programe de constientizare a importantei FPC; consiliere in cariera si sesiuni de formare profesionala continua autorizata si neautorizata.</t>
  </si>
  <si>
    <t>AA1/06.11.2024</t>
  </si>
  <si>
    <t>P2.Valorificarea potențialului tinerilor pe piața muncii</t>
  </si>
  <si>
    <t>ESO4.1 Pregătirea şi furnizarea ofertei de servicii de formare/ocupare pentru tineri, inclusiv pentru tineri NEET, prin pachete integrate de măsuri active personalizate în funcție de profilul tinerilor</t>
  </si>
  <si>
    <t>START - Investeste in calificare pt viitor!</t>
  </si>
  <si>
    <t>AGENTIA NATIONALA PENTRU OCUPAREA FORTEI DE MUNCA</t>
  </si>
  <si>
    <t xml:space="preserve"> Obiectivul general al proiectului: Creșterea oportunităților de încadrare a 2.330 de șomeri tineri sub 30 de ani înregistrați la Serviciul Public de Ocupare (SPO) ANOFM este 
singura instituție publică ce poate acorda aceste tipuri de sprijin financiar pentru angajatorii care încheie contracte de ucenicie. PEO: Proiectul se subscrie PEO, deoarece SPO va 
acorda facilităţi, sub formă de sprijin financiar, angajatorilor care încadrează pe baza uceniciei la locul de muncă, pentru asigurarea integrării durabile pe piața forței de muncă 
a persoanelor aflate în căutarea unui loc de muncă. Proiectul se subscrie Priorității 2: Valorificarea potențialului tinerilor pe piața muncii (Ocuparea forței de muncă în rândul 
tinerilor);</t>
  </si>
  <si>
    <t>AB,AG,AR,B,BC,BH,BN,BR,BT,BV,BZ,CJ,CL,CS,CT,CV,DB,GR,HR,IF,IL,IS,MH,MM,NT,OT,SB,SJ,SM,SV,TL,TM,TR,VL,VN,VS</t>
  </si>
  <si>
    <t>136, 154</t>
  </si>
  <si>
    <t>P3.Creșterea accesului pe piața muncii pentru toți</t>
  </si>
  <si>
    <t>FORMACTIV - Formare și muncă activă</t>
  </si>
  <si>
    <t>Creșterea oportunităților de încadrare a 5.546 de șomeri înregistrați la Serviciul Public de Ocupare (SPO)</t>
  </si>
  <si>
    <t>134, 154</t>
  </si>
  <si>
    <t>OI PEO MEC</t>
  </si>
  <si>
    <t>Învață Prin Practică</t>
  </si>
  <si>
    <t>Spor: Stagii De Practică, Orientare Și Reușită</t>
  </si>
  <si>
    <t>Asociatia Pentru Dezvoltarea Antreprenoriatului Feminin</t>
  </si>
  <si>
    <t>COLEGIUL TEHNIC "ARMAND CĂLINESCU"-4122302</t>
  </si>
  <si>
    <t>GREEN VISION 2030 - Stagii de practică de succes pentru adaptarea la economia viitorului</t>
  </si>
  <si>
    <t>EXELO TRAINING &amp; DEVELOPMENT SRL-24870499,UNIVERSITATEA PETROL GAZE PLOIESTI-2844790</t>
  </si>
  <si>
    <t>10. Viitor sustenabil prin Stagii de practica pentru elevii din Craiova</t>
  </si>
  <si>
    <t>Asociaţia Centrul Regional De Formare Sindicală Craiova (C.R.F.S.C.)</t>
  </si>
  <si>
    <t>ASOCIATIA PENTRU STIINTA, SOCIETATE, EDUCATIE SI TEHNOLOGIE-45926436,LICEUL TEHNOLOGIC " STEFAN MILCU "-4554440</t>
  </si>
  <si>
    <t>Proiecte Inovatoare De Stagii De Practică Pentru Studenți În Tehnologii Verzi</t>
  </si>
  <si>
    <t>E.Ceca Srl</t>
  </si>
  <si>
    <t>ViitorEconomist- Competențele VIITORului pentru studenți ECONOMIȘTi</t>
  </si>
  <si>
    <t>Stagii de practica pentru elevi - primii pasi in alegerea carierei</t>
  </si>
  <si>
    <t>Colegiul Tehnic De Posta Si Telecomunicatii "Gh. Airinei"</t>
  </si>
  <si>
    <t>COMPANIA MUNICIPALĂ ENERGETICA SERVICII BUCUREŞTI S.A.-41268559</t>
  </si>
  <si>
    <t>DreptCompAct- COMPetențe ACTuale pentru studenți la DREPT</t>
  </si>
  <si>
    <t>ECO SMART – Sustenabilitate și inovație în stagii de practică pentru studenți</t>
  </si>
  <si>
    <t>UNIVERSITATEA DE ȘTIINȚE AGRONOMICE ȘI MEDICINĂ VETERINARĂ DIN BUCUREȘTI -4602041,WILSHIRE BUSINESS HOUSE S.R.L.-38481920</t>
  </si>
  <si>
    <t>Work is cool - Studenti pregatiti pentru competitie si performanta</t>
  </si>
  <si>
    <t>Life Is Hard S.A.</t>
  </si>
  <si>
    <t>Descoperă Lumea Profesională</t>
  </si>
  <si>
    <t>LICEUL AGRICOL "SANDU ALDEA"-4644772,LICEUL TEHNOLOGIC TRANSPORTURI AUTO CALARASI-4294162</t>
  </si>
  <si>
    <t>PACTS – Parteneriat pentru Acces la Cariera Ta de Succes</t>
  </si>
  <si>
    <t>ASOCIATIA GO-AHEAD-38075655,UNIVERSITATEA "ŞTEFAN CEL MARE" DIN SUCEAVA-4244423</t>
  </si>
  <si>
    <t>Parteneriate sustenabile pentru angajabilitatea îmbunătățită a studenților la științe economice, drept și administrație publică (acronim: SPELSE)</t>
  </si>
  <si>
    <t>ASOCIATIA PENTRU PROMOVAREA AFACERILOR IN ROMANIA-18261599</t>
  </si>
  <si>
    <t>Dezvoltarea De Stagii De Practica Adaptate Pieței Muncii Destinate Studenților Din Domeniile De Studii Inginerești Ale Universității Din Oradea</t>
  </si>
  <si>
    <t>ASOCIAŢIA TRANSILVANIA IT-39308449</t>
  </si>
  <si>
    <t>AR,BH,BN,CJ,HD,MM,MS,SJ,SM,TM</t>
  </si>
  <si>
    <t>Meseria face diferenta</t>
  </si>
  <si>
    <t>Liceul Tehnologic Agricol</t>
  </si>
  <si>
    <t>„START ÎN CARIERĂ” - Stagii de practică de înaltă calitate pentru studenții Universității AGORA</t>
  </si>
  <si>
    <t>Universitatea Agora</t>
  </si>
  <si>
    <t>ASOCIATIA FIRMELOR BIHORENE-28495759</t>
  </si>
  <si>
    <t>Porți Deschise Spre Cunoaștere – Un Pas Spre Viitor!</t>
  </si>
  <si>
    <t>COLEGIUL NATIONAL PEDAGOGIC "ŞTEFAN ODOBLEJA"-4426522,INSPECTORATUL ŞCOLAR AL JUD. MEHEDINŢI-4337522</t>
  </si>
  <si>
    <t>VIA - Viitorul Universitar începe Azi</t>
  </si>
  <si>
    <t>Stagii de practica pentru ocupare</t>
  </si>
  <si>
    <t>Fundatia World Vision Romania</t>
  </si>
  <si>
    <t>UNIVERSITATEA "ALEXANDRU IOAN CUZA" IASI-4701126</t>
  </si>
  <si>
    <t>GREEN HORIZON 2030 – Stagii de practică în domeniul economic pentru un viitor verde</t>
  </si>
  <si>
    <t>CAMERA CONSULTANTILOR FISCALI-18677087,UNIVERSITATEA ROMANO-AMERICANA-9081408</t>
  </si>
  <si>
    <t>ECO-EXPERIENCE -  Integrarea conceptelor economiei verzi în stagii de practică pentru elevi</t>
  </si>
  <si>
    <t>Inspectoratul Şcolar Judeţean Gorj</t>
  </si>
  <si>
    <t>LICEUL MĂTĂSARI-4666266,LICEUL TEHNOLOGIC BÂRSEŞTI-4666304</t>
  </si>
  <si>
    <t>Practică pentru viață</t>
  </si>
  <si>
    <t>Liceul Tehnologic Agricol ,,Alexiu Berinde" Seini</t>
  </si>
  <si>
    <t>GREEN BUSINESS PRACTICE - Stagii de practică pentru o carieră de succes</t>
  </si>
  <si>
    <t>Camera Auditorilor Financiari Din Romania</t>
  </si>
  <si>
    <t>BUSINESS INVENTIVE ZONE SRL-15127666,UNIVERSITATEA 1 DECEMBRIE 1918 ALBA IULIA-5665935</t>
  </si>
  <si>
    <t>PRO-PRACTIC - Pregătire practică durabilă, o șansă pentru viitorul meu</t>
  </si>
  <si>
    <t>LICEUL DE TRANSPORTURI AUTO-4426689,SCOALA POSTLICEALA SANITARA-29157314</t>
  </si>
  <si>
    <t>TechTalent - Stagii de practică pentru elevii LICEULUI TEHNOLOGIC ALEXANDRU DOMȘA ALBA IULIA</t>
  </si>
  <si>
    <t>Liceul Tehnologic Alexandru Domsa</t>
  </si>
  <si>
    <t>BELLEZA S.R.L.-41971507</t>
  </si>
  <si>
    <t>Stagii de practica/Programe de invatare la locul de munca, sistem de informare coordonata si digitalizare pentru facilitarea insertiei pe piata muncii a elevilor din invatamantul profesional si tehnic inclusiv dual: Liceul Tehnologic “Cezar Nicolau” Branesti si Liceul Tehnologic “Pamfil Seicaru” Ciorogarla</t>
  </si>
  <si>
    <t>Asociatia Culturala ,,Ludmila Vidrascu"</t>
  </si>
  <si>
    <t>LICEUL TEHNOLOGIC "CEZAR NICOLAU"-4340498,LICEUL TEHNOLOGIC "PAMFIL SEICARU"-4364454</t>
  </si>
  <si>
    <t>Drag De Meseria Mea</t>
  </si>
  <si>
    <t>Liceul Tehnologic De Servicii</t>
  </si>
  <si>
    <t>FAST - Facilitarea Accesului la Studii pentru Tineri</t>
  </si>
  <si>
    <t>Liceul Tehnologic Administrativ Şi De Servicii " Victor Slăvescu", Municipiul Ploieşti</t>
  </si>
  <si>
    <t>UNIVERSITATEA PETROL GAZE PLOIESTI-2844790</t>
  </si>
  <si>
    <t>BZ,CT,PH</t>
  </si>
  <si>
    <t>iUBB - Acces la Resurse și Îndrumare pentru Succes Educațional</t>
  </si>
  <si>
    <t>FUNDATIA WORLD VISION ROMANIA-9232411,LICEUL TEHNOLOGIC " ALEXANDRU BORZA"-4426328</t>
  </si>
  <si>
    <t>Prevenirea părăsirii timpurii a școlii și creșterea accesului și a participării grupurilor defavorizate la educație și formare profesională de calitate, în cadrul învățământului terțiar, in conditii de incluziune sociala (PRIM STUD)</t>
  </si>
  <si>
    <t>Adaptarea cunostintelor teoretice la practica pietei muncii – stagii de practica pentru studenti</t>
  </si>
  <si>
    <t>AB,AG,AR,BC,BH,BN,BR,BT,BV,BZ,CJ,CL,CS,CV,DB,DJ,GJ,GL,GR,HD,HR,IL,IS,MH,MM,MS,NT,OT,PH,SB,SJ,SM,SV,TL,TM,TR,VL,VN,VS</t>
  </si>
  <si>
    <t>Sustainable Future: INTEGRArea pe piața muncii pentru Școala de Inginerie și Tehnologie a UBB (INTEGRA)</t>
  </si>
  <si>
    <t>CJ,CS</t>
  </si>
  <si>
    <t>Fii proactiv pentru cariera ta! - ProAct</t>
  </si>
  <si>
    <t>Universitatea De Vest "Vasile Goldiş" Arad</t>
  </si>
  <si>
    <t>AR,MM,SM</t>
  </si>
  <si>
    <t>Student activ – Profesionist de succes – PRO-ACTIV 3.0</t>
  </si>
  <si>
    <t>Universitatea Din Bucuresti</t>
  </si>
  <si>
    <t>AGENTIA NATIONALA A FUNCTIONARILOR PUBLICI-12979825,WILSHIRE BUSINESS HOUSE S.R.L.-38481920</t>
  </si>
  <si>
    <t>Liceul Tehnologic Căpitan Nicolae Pleșoianu - Stagii de practica pentru elevi</t>
  </si>
  <si>
    <t>LICEUL TEHNOLOGIC CĂPITAN NICOLAE PLEŞOIANU, MUN.RM VÂLCEA, JUDEŢUL VÂLCEA-2649544</t>
  </si>
  <si>
    <t>NEXT-GEN – Tranzitie, integrare si succes pentru noua generație de studenti</t>
  </si>
  <si>
    <t>Universitatea 1 Decembrie 1918 Alba Iulia</t>
  </si>
  <si>
    <t>COLEGIUL NATIONAL LUCIAN BLAGA-4331260,INSPECTORATUL SCOLAR JUDETEAN ALBA-4562648</t>
  </si>
  <si>
    <t>ACCESS-UP - Accesibilitate și suport pentru elevi și studenți în învățământul superior</t>
  </si>
  <si>
    <t>Universitatea "Dunarea De Jos"</t>
  </si>
  <si>
    <t>Facilitarea inserției pe piața muncii a absolvenților Universității Tehnice Gheorghe Asachi din Iași prin stagii de practică și programe educaționale adaptate la cerințele mediului industrial - INSERT</t>
  </si>
  <si>
    <t>Universitatea Tehnică "Gheorghe Asachi" Din Iaşi</t>
  </si>
  <si>
    <t>DANKE CONSULTING SRL-32242070</t>
  </si>
  <si>
    <t>VIITOR PLUS - Drumuri deschise către succes</t>
  </si>
  <si>
    <t>COLEGIUL NATIONAL AVRAM IANCU CIMPENI-4331090,INSPECTORATUL SCOLAR JUDETEAN ALBA-4562648</t>
  </si>
  <si>
    <t>Practicanti Cu Viziune</t>
  </si>
  <si>
    <t>UNIVERSITATEA 1 DECEMBRIE 1918 ALBA IULIA-5665935</t>
  </si>
  <si>
    <t>INSERT - Practica verde, practica viitorului</t>
  </si>
  <si>
    <t>Inspectoratul Scolar Judetean Harghita</t>
  </si>
  <si>
    <t>COLEGIUL TEHNIC "BATTHYANY IGNAC" GHEORGHENI-4245127,LICEUL TEHNOLOGIC "JOANNES KAJONI" MIERCUREA CIUC-4246017</t>
  </si>
  <si>
    <t>S.T.E.P. - Susținerea Talentului prin Educație de Perspectivă</t>
  </si>
  <si>
    <t>Transformarea Practicii Elevilor: Un Proiect Pentru Viitor</t>
  </si>
  <si>
    <t>Liceul Tehnologic Ferdinand I, Mun.Rm Valcea, Judeţul Vâlcea</t>
  </si>
  <si>
    <t>COLEGIUL ECONOMIC "OCTAV ONICESCU"-3372211</t>
  </si>
  <si>
    <t>AG,BT,DJ,IS,NT,OT,SV,VL</t>
  </si>
  <si>
    <t>Nord-Est,Sud-Muntenia,Sud-Vest Oltenia</t>
  </si>
  <si>
    <t>Invatam sa muncim</t>
  </si>
  <si>
    <t>Liceul Tehnologic Grigore Moisil</t>
  </si>
  <si>
    <t>LOGOS: Legături Optime între învățământul preuniversitar și superior pentru Generarea de Oportunități de învățare și Succes academic</t>
  </si>
  <si>
    <t>Universitatea Petrol Gaze Ploiesti</t>
  </si>
  <si>
    <t>ASOCIATIA INITIATIVE PENTRU EUROPA-28235562,COLEGIUL ECONOMIC " VIRGIL MADGEARU ", MUNICIPIUL PLOIEŞTI-2845508</t>
  </si>
  <si>
    <t>AG,BZ,CL,DB,GR,IL,PH,TR</t>
  </si>
  <si>
    <t>Elevi Prahoveni</t>
  </si>
  <si>
    <t>Liceul Tehnologic ,,Gheorghe Ionescu-Siseşti", Comuna Valea Călugărească</t>
  </si>
  <si>
    <t>The future is circular! Studenți pregătiți pentru un viitor verde</t>
  </si>
  <si>
    <t>Oportunitati Universitare pentru Diversitate si Integrare - OUDI</t>
  </si>
  <si>
    <t>Universitatea Internationala Danubius</t>
  </si>
  <si>
    <t>ASOCIATIA PAKIV ROMANIA-18115500,LICEUL TEHNOLOGIC TUDOR VLADIMIRESCU-3264546</t>
  </si>
  <si>
    <t>APIIS - Acces, Persistență și Incluziune în Învățământul Superior</t>
  </si>
  <si>
    <t>Colegiul Naţional "Nicu Gane" Fălticeni</t>
  </si>
  <si>
    <t>COLEGIUL "VASILE LOVINESCU" FĂLTICENI-4674633,UNIVERSITATEA "ŞTEFAN CEL MARE" DIN SUCEAVA-4244423</t>
  </si>
  <si>
    <t>Practică spre viitor</t>
  </si>
  <si>
    <t>Fundaţia Civitas Pentru Societatea Civilă Cluj</t>
  </si>
  <si>
    <t>COLEGIUL AGRICOL "TRAIAN SAVULESCU" TARGU MURES-4322483,LICEUL TEHNOLOGIC AGRICOL "ALEXANDRU BORZA" GEOAGIU-3365125</t>
  </si>
  <si>
    <t>HD,MS</t>
  </si>
  <si>
    <t>INSPIRE: Incluziune și Sprijin pentru Progres, Integritate și Reușită în Educație</t>
  </si>
  <si>
    <t>Universitatea De Medicina, Farmacie, Stiinte Si Tehnologie ?George Emil Palade? Din Targu Mures</t>
  </si>
  <si>
    <t>Facilitarea insertiei pe piata muncii a studentilor Facultatii de Medicina din Sibiu prin stagii de practica şi programe educaționale adaptate la cerințele angajatorilor din sistemul  medical</t>
  </si>
  <si>
    <t>Spitalul Clinic Judetean De Urgenta Sibiu</t>
  </si>
  <si>
    <t>ROBO-STEP: Stagii de practica in Mecatronica si Robotica la UPT</t>
  </si>
  <si>
    <t>Future Builders II. - invatare activa la locul de munca prin programe de practica</t>
  </si>
  <si>
    <t>Asociatia De Dezvoltare Intercomunitara "Harghita Business Center"</t>
  </si>
  <si>
    <t>FUNDATIA CIVITAS PENTRU SOCIETATEA CIVILA-4559545,LICEUL TEHNOLOGIC "KOS KAROLY"-4367507</t>
  </si>
  <si>
    <t>Pas catre job</t>
  </si>
  <si>
    <t>Liceul Tehnologic Puskás Tivadár</t>
  </si>
  <si>
    <t>CV</t>
  </si>
  <si>
    <t>Acces la educație, succes în viitor - EduACCES</t>
  </si>
  <si>
    <t>BT,IS,VS</t>
  </si>
  <si>
    <t>Primul student din familie - HD 2024</t>
  </si>
  <si>
    <t>COLEGIUL TEHNIC ,, TRANSILVANIA"-4374733,FUNDATIA MARA-13350482</t>
  </si>
  <si>
    <t>Pregatirea profesionala in actiune</t>
  </si>
  <si>
    <t>Asociaţia G.A.L. Delta Dunării</t>
  </si>
  <si>
    <t>COLEGIUL ECONOMIC "DELTA DUNARII" TULCEA-3721966,LICEUL TEHNOLOGIC TOPOLOG-5271353,ŞCOALA PROFESIONALĂ "VASILE BACALU"-28637136</t>
  </si>
  <si>
    <t>Primul student în familia USV 4.0 - PRIMSTUD USV 4.0</t>
  </si>
  <si>
    <t>Stagii De Practica Pentru Elevii Din Jud Alba</t>
  </si>
  <si>
    <t>LICEUL TEHNOLOGIC OCNA MUREŞ-6136290,LICEUL TEHNOLOGIC SEBEŞ-7796350</t>
  </si>
  <si>
    <t>Succes Garantat Prin Stagii De Pratica Exersat</t>
  </si>
  <si>
    <t>LICEUL DE TRANSPORTURI AUTO ''TRAIAN VUIA'' GALATI-3126535</t>
  </si>
  <si>
    <t>"Sp" - Sanse Profesionale Pentru Invatamantul Tehnic</t>
  </si>
  <si>
    <t>Instruire Prin Stagii De Practică Sau Internship-Uri Relevante Pentru Joburi De Calitate - Inspire Job</t>
  </si>
  <si>
    <t>Parteneriate Creative: Stagii De Practică Pentru Competențe Cheie În Artă Decorativă Și Design</t>
  </si>
  <si>
    <t>UNIVERSITATEA DE ARTA SI DESIGN CLUJ-NAPOCA-4288098</t>
  </si>
  <si>
    <t>Practică Pentru Comunitate: Puntea Dintre Studenție Și Profesie</t>
  </si>
  <si>
    <t>Formează-Ți Viitorul Prin Stagii De Practică! - Formpract</t>
  </si>
  <si>
    <t>Universitatea Politehnica din Timisoara</t>
  </si>
  <si>
    <t>Practică Racordată Actualitații Constănțene În Tehnologia Informației Şi Comunicații</t>
  </si>
  <si>
    <t>Învățare Practică Alături De Profesioniști!</t>
  </si>
  <si>
    <t>IPAZIA PRODUCTION S.R.L.-19126647,LICEUL TEHNOLOGIC SEBEŞ-7796350</t>
  </si>
  <si>
    <t>Studenți Activi În Comunitate: De La Studenție La Profesie</t>
  </si>
  <si>
    <t>AA1/06.12.2024</t>
  </si>
  <si>
    <t>Servicii Educationale De Calitate Dezvoltate Prin Invatare La Locul De Muncă In Invatamantul Profesional Și Tehnic Inclusiv Dual Din Domeniile Media, Automatizari,Electric - Cal_Tech</t>
  </si>
  <si>
    <t>Competențe Pentru Viitor</t>
  </si>
  <si>
    <t>Elevi În Focus. De La Şcoală La Carieră Prin Pregătire Practică</t>
  </si>
  <si>
    <t>LICEUL TEHNOLOGIC UCECOM ''SPIRU HARET''-5189270</t>
  </si>
  <si>
    <t>„Stagii De Practica In Centrul Academic De Inteligenta Artificiala In Cloud Si La Parteneri – Ai#Connect”</t>
  </si>
  <si>
    <t>Avatar - Activități Cu Valoare Adăugată Destinate Tinerilor Pentru Angajabilitate Și Relevanță Pe Piața Muncii</t>
  </si>
  <si>
    <t>Learn-Învățare Prin Practicare!</t>
  </si>
  <si>
    <t>LICEUL TEHNOLOGIC DE ELECTROTEHNICA SI TELECOMUNICATII CONSTANTA-4300647</t>
  </si>
  <si>
    <t>Pregătirea Tinerilor Pentru Lumea Muncii: Proiectul De Practică</t>
  </si>
  <si>
    <t>Practicanții De Astăzi, Profesioniștii De Maine</t>
  </si>
  <si>
    <t>Educatia In Actiune</t>
  </si>
  <si>
    <t>COLEGIUL TEHNIC "CIBINIUM" SIBIU-4520871</t>
  </si>
  <si>
    <t>Accel: Angajarea Cooperativă Și Colaborativă Pentru Elevi De Liceu</t>
  </si>
  <si>
    <t>LICEUL TEHNOLOGIC ADMINISTRATIV ŞI DE SERVICII " VICTOR SLĂVESCU", MUNICIPIUL PLOIEŞTI-11065838</t>
  </si>
  <si>
    <t>Construind Viitorul Cu Practica Elevilor: Un Proiect Educațional</t>
  </si>
  <si>
    <t>LICEUL TEHNOLOGIC "VASILE COCEA" MOLDOVIŢA-4326701</t>
  </si>
  <si>
    <t>Stagii De Practica Pentru Elevii Din Jud Sibiu</t>
  </si>
  <si>
    <t>LICEUL TEHNOLOGIC "JOHANNES LEBEL" TALMACIU-4751442,LICEUL TEHNOLOGIC IACOBENI-17855364</t>
  </si>
  <si>
    <t>Vista - Valorificarea Inițiativelor Și Stagiilor În Training Pentru Elevi Și Angajatori</t>
  </si>
  <si>
    <t>COLEGIUL TEHNIC "LAŢCU VODĂ" SIRET-4604905</t>
  </si>
  <si>
    <t>Stagii De Practica Pentru Dezvoltarea Competentelor Viitorului</t>
  </si>
  <si>
    <t>G.S. TRAINING SERV SRL-31667250</t>
  </si>
  <si>
    <t>Accesibilitate, Calitate Și Atractivitate În Stagiile De Practică La Agentul Economic - Acasa</t>
  </si>
  <si>
    <t>Romania La Orizont 2023: Cresterea Relevantei Internationale Prin Internationalizarea Invatamantului Superior</t>
  </si>
  <si>
    <t>MINISTERUL EDUCATIEI-13729380</t>
  </si>
  <si>
    <t>Adaptarea Ofertei Educaționale La Solicitările Pieței Muncii Prin Fundamentarea Politicilor Din Domeniu Pe Bază De Date</t>
  </si>
  <si>
    <t>Reglementări Noi Pentru Un Curriculum Relevant Și Educație Deschisă Recred</t>
  </si>
  <si>
    <t>CASA CORPULUI DIDACTIC BUCUREȘTI-4340684,CASA CORPULUI DIDACTIC BUZĂU-4233785,CASA CORPULUI DIDACTIC CLUJ-7929740,CASA CORPULUI DIDACTIC OLT-4491156,CENTRUL NATIONAL DE POLITICI SI EVALUARE IN EDUCATIE-42470121</t>
  </si>
  <si>
    <t>Intervenții Pentru Învățământul Terțiar - Măsuri Sistemice Pentru Prevenirea Și Reducerea Abandonului Universitar</t>
  </si>
  <si>
    <t>1,2,3 - Paşii Tăi Către Succes! Stagii De Practică În Regiunea Vest</t>
  </si>
  <si>
    <t>LICEUL TEHNOLOGIC DE INDUSTRIE ALIMENTARA-4269231,LICEUL TEHNOLOGIC UCECOM ''SPIRU HARET''-5189270</t>
  </si>
  <si>
    <t>Educatie Prin Practică-Momentul Spre O Nouă Cale De Acțiune!</t>
  </si>
  <si>
    <t>LICEUL TEHNOLOGIC GHEORGHE K.CONSTANTINESCU BRAILA-5217532</t>
  </si>
  <si>
    <t>Guvernare Pentru Tranzițiile Verde Și Digitală. Stagii De Practică Interdisciplinară În Științele Sociale Și Management Public</t>
  </si>
  <si>
    <t>Scoala Nationala de Studii Politice si Administrative</t>
  </si>
  <si>
    <t>LICEUL "TIMOTEI CIPARIU" DUMBRAVENI-38241162,LICEUL TEHNOLOGIC "ILIE MACELARIU" MIERCUREA SIBIULUI-4624937,LICEUL TEHNOLOGIC DR. ALEXANDRU BARBAT-4523193</t>
  </si>
  <si>
    <t>Calitate, Eficacitate Și Relevanță Pentru Piața Muncii În Universități. Demersuri Inovative Pentru Programe De Învățare La Locul De Muncă Pentru Studenți</t>
  </si>
  <si>
    <t>Universitatea de Vest din Timisoara</t>
  </si>
  <si>
    <t>Viitor Sustenabil Prin Stagii De Practica Pentru Elevii Din Bucuresti</t>
  </si>
  <si>
    <t>Sindicatul Independent din Invatamantul Preuniversitar Sectorul 4 SIIPS 4</t>
  </si>
  <si>
    <t>D.A.L. TRAVEL SRL-13168309,LICEUL ECONOMIC NR. 1-11639183</t>
  </si>
  <si>
    <t>Stagii De Practică Pentru Liceul Tehnologic Nicolae Bălcescu</t>
  </si>
  <si>
    <t>Camera de Comert si Industrie Brasov</t>
  </si>
  <si>
    <t>LICEUL TEHNOLOGIC "NICOLAE BĂLCESCU"-4202150</t>
  </si>
  <si>
    <t>Stagii De Practica Inovative Pentru Incluziunea Elevilor</t>
  </si>
  <si>
    <t>SC Inspire Fonduri SRL</t>
  </si>
  <si>
    <t>INSPIRE TRAINING SRL-36149837,LICEUL ECONOMIC "PETRE .S. AURELIAN"-4491113</t>
  </si>
  <si>
    <t>Stagii De Practică Pentru Colegiul Țara Bârsei Prejmer</t>
  </si>
  <si>
    <t>COLEGIUL PENTRU AGRICULTURA SI INDUSTRIE ALIMENTARA "TARA BARSEI" PREJMER-4688698</t>
  </si>
  <si>
    <t>Laborator De Competențe: Parteneriat Durabil Pentru Elevii  Colegiului Economic „Virgil Madgearu”</t>
  </si>
  <si>
    <t>Asociatia iubire si incredere</t>
  </si>
  <si>
    <t>LICEUL TEHNOLOGIC "MIHAI BUSUIOC" PAŞCANI-7347148</t>
  </si>
  <si>
    <t>Hub De Abilități Tehnice Pentru Elevii Liceului Tehnologic „Mihai Busuioc” Din Pașcani</t>
  </si>
  <si>
    <t>Meseria, Bratara De Aur</t>
  </si>
  <si>
    <t>Marinex SRL</t>
  </si>
  <si>
    <t>LICEUL TEHNOLOGIC "DORIN PAVEL"-4562710</t>
  </si>
  <si>
    <t>Pro(Activ) Pe Piața Muncii - Practică-Ți Viitorul!</t>
  </si>
  <si>
    <t>Calificat Pentru Viitor - Stagii De Practică Pentru Elevi În Municipiul Câmpina</t>
  </si>
  <si>
    <t>LICEUL TEHNOLOGIC " CONSTANTIN ISTRATI", MUNICIPIUL CÂMPINA-2843000,LICEUL TEHNOLOGIC MECANIC, MUNICIPIUL CÂMPINA-2843426</t>
  </si>
  <si>
    <t>Educație Pragmatică: Un Proiect Pentru Elevi</t>
  </si>
  <si>
    <t>Smart - Studenți Motivați Să Ajungă Antreprenori De Succes</t>
  </si>
  <si>
    <t xml:space="preserve">Atractivitate, Calitate, Acces Și Succes În Învățământul Profesional Și Tehnic Din Județul Neamț	</t>
  </si>
  <si>
    <t>Experiență Reală, Succes Real: Un Proiect De Practică Pentru Elevi</t>
  </si>
  <si>
    <t>Liceul Tehnologic Nr 1 Bals</t>
  </si>
  <si>
    <t>LICEUL TEHNOLOGIC "DANUBIUS" CORABIA-6219086</t>
  </si>
  <si>
    <t>E-Focus - Elevi Focalizați Pe Optimizarea Competențelor Utile Și Sustenabile</t>
  </si>
  <si>
    <t>LICEUL TEHNOLOGIC "BARBU A. STIRBEY"-4364438,LICEUL TEHNOLOGIC DUMITRU DUMITRESCU-4532442</t>
  </si>
  <si>
    <t>Implicare Și Actiune Pentru Noua Generație!</t>
  </si>
  <si>
    <t>LICEUL TEHNOLOGIC "NICOLAE TITULESCU"-14182727</t>
  </si>
  <si>
    <t>Comp_Activ - Consolidarea Competențelor Elevilor Din Îpt Prin Programe Active De Învățare La Locul De Muncă</t>
  </si>
  <si>
    <t>COLEGIUL UCECOM "SPIRU HARET"-4267273</t>
  </si>
  <si>
    <t>Stage-Sprijin, Transformare, Autodepășire Și Ghidare Elevi</t>
  </si>
  <si>
    <t>LICEUL TEHNOLOGIC " PANAIT ISTRATI"-4342880</t>
  </si>
  <si>
    <t>Elevul De Azi, Specialistul De Maine!</t>
  </si>
  <si>
    <t>Adaptare, Implicare, Practică Și Inovare În  Învățământul Profesional Și Tehnic Din Județul Neamț</t>
  </si>
  <si>
    <t>Alege-Ți Viitorul Prin Stagii De Practica In Prahova</t>
  </si>
  <si>
    <t>ASOCIATIA FOUR CHANGE-30064634,LICEUL TEHNOLOGIC DE SERVICII " SFÂNTUL APOSTOL ANDREI ", MUNICIPIUL PLOIEŞTI-22640248</t>
  </si>
  <si>
    <t>Practică Modernă Pentru Un Viitor Mai Bun Al Absolvenților De Liceu Și Scoala Profesională</t>
  </si>
  <si>
    <t>Next-Gen - Viitorii Profesioniști În Era Serviciilor Sustenabile</t>
  </si>
  <si>
    <t>COLEGIUL ECONOMIC IULIAN POP-4722480</t>
  </si>
  <si>
    <t>Practicmap - Ghidul Tău Către Succesul Profesional</t>
  </si>
  <si>
    <t>ASOCIATIA FOUR CHANGE-30064634,COLEGIUL TEHNIC " GHEORGHE ASACHI"-4267303</t>
  </si>
  <si>
    <t>Oportunități De Educație De Calitate Pentru Elevii Din Învățământul Profesional Și Tehnic</t>
  </si>
  <si>
    <t>Practică Pentru Viitorul Tinerilor</t>
  </si>
  <si>
    <t>LICEUL TEHNOLOGIC IERNUT-4591457</t>
  </si>
  <si>
    <t>Educație Orientată Către Viitor: Stagii De Practică De Specialitate Prin Parteneriate Sustenabile – Poli4Future</t>
  </si>
  <si>
    <t>Articulând Viitorul: Stagii De Practică Și Parteneriate Sustenabile În Universitatea De Artă</t>
  </si>
  <si>
    <t>Competențe Solide Practice - C.S.P</t>
  </si>
  <si>
    <t>COLEGIUL TEHNIC " APULUM "-4562788,IPAZIA PRODUCTION S.R.L.-19126647,LICEUL TEHNOLOGIC "ION D. LAZARESCU"-4765880</t>
  </si>
  <si>
    <t>Stagii De Practică Pentru Colegiul Național Economic Andrei Bârseanu</t>
  </si>
  <si>
    <t>COLEGIUL NATIONAL ECONOMIC ANDREI BARSEANU BRASOV-29412999</t>
  </si>
  <si>
    <t>Eco-Biz – Program Sustenabil De Practică În Domeniile Turism Și Alimentație</t>
  </si>
  <si>
    <t>COLEGIUL DE SERVICII IN TURISM ,,NAPOCA"-5593758</t>
  </si>
  <si>
    <t>Inova - Stagii Pentru Invatare, Noutate, Oportunitate, Viziune, Aspiratii</t>
  </si>
  <si>
    <t>Tinem Pasul In Dinamica Pietei Muncii! Stagii De Practica De Specialitate, Programe De Formare Si Consiliere Avansata Pentru Dezvoltarea Competentelor Profesionale Si Transversale Ale Studentilor Medicinisti</t>
  </si>
  <si>
    <t>Dobândirea De Noi Competențe Practice A Studenților, Prin Participarea Acestora La Programe De Învățare La Locul De Muncă – “Contați Pe Noi!”</t>
  </si>
  <si>
    <t>Politehnica Forward - Stagii Inovatoare Pentru Dezvoltarea Studenților Din Politehnica București</t>
  </si>
  <si>
    <t>Stagii De Practica Pentru Studentii Universitatii Valahia – Facultatea De Stiinte Economice</t>
  </si>
  <si>
    <t>Pas-Perseverență Și Autodepășire Prin Stagii!</t>
  </si>
  <si>
    <t>LICEUL DE MARINA CONSTANTA-4300604</t>
  </si>
  <si>
    <t>ASOCIATIA FOUR CHANGE-30064634,COLEGIUL TEHNIC DE POSTA SI TELECOMUNICATII "GH. AIRINEI"-4283465</t>
  </si>
  <si>
    <t>Micul Electrician – Construim circuite profesionale de succes prin stagii de pregătire practică pentru elevi</t>
  </si>
  <si>
    <t>COLEGIUL TEHNIC "VICEAMIRAL IOAN BALANESCU" GIURGIU-5026770</t>
  </si>
  <si>
    <t>Micul Inginer – Construim viitorul prin stagii de pregătire practică pentru elevi</t>
  </si>
  <si>
    <t>COLEGIUL NATIONAL DE AGRICULTURA SI ECONOMIE TECUCI-3126527</t>
  </si>
  <si>
    <t>ASOCIATIA ALADIN DEVA-15560588</t>
  </si>
  <si>
    <t>BUSINESS SAGA SRL-27080869</t>
  </si>
  <si>
    <t>COLEGIUL TEHNIC ANA ASLAN-4349136</t>
  </si>
  <si>
    <t>Drumul Cunoașterii Practice</t>
  </si>
  <si>
    <t>LICEUL TEHNOLOGIC ION BARBU-4352603,LICEUL TEHNOLOGIC NR. 1 PRUNDU-19128052</t>
  </si>
  <si>
    <t>LICEUL TEHNOLOGIC ION BARBU-4352603</t>
  </si>
  <si>
    <t>PROFI ROM FOOD SRL-11607939</t>
  </si>
  <si>
    <t>LICEUL TEHNOLOGIC "MIHAI NOVAC" ORAVIŢA-28949430</t>
  </si>
  <si>
    <t>LICEUL TEHNOLOGIC " CONSTANTIN BRANCOVEANU " TIRGOVISTE-4344368,LICEUL TEHNOLOGIC " GOGA IONESCU " TITU-4496170</t>
  </si>
  <si>
    <t>LICEUL TEHNOLOGIC TIU DUMITRESCU-19032364</t>
  </si>
  <si>
    <t>LICEUL TEHNOLOGIC SOMEŞ-4722552</t>
  </si>
  <si>
    <t>UNIVERSITATEA DE MEDICINA SI FARMACIE " VICTOR BABEŞ " TIMISOARA-4269215</t>
  </si>
  <si>
    <t>Colegiul Tehnic ,,Mircea cel Batran"-8906647</t>
  </si>
  <si>
    <t>COLEGIUL TEHNIC VICTOR UNGUREANU-5201153</t>
  </si>
  <si>
    <t>COLEGIUL ECONOMIC "NICOLAE KRETZULESCU"-4316724</t>
  </si>
  <si>
    <t>LICEUL TEHNOLOGIC "TUDOR VLADIMIRESCU"-4337565,LICEUL TEHNOLOGIC HALANGA-4675442</t>
  </si>
  <si>
    <t>ASOCIATIA FOUR CHANGE-30064634,COLEGIUL TEHNIC "EDMOND NICOLAU"-4659382</t>
  </si>
  <si>
    <t>COLEGIUL ECONOMIC "ION GHICA"-4279910</t>
  </si>
  <si>
    <t>Dezvoltarea De Servicii Educaționale De Calitate Prin Stagii De Practică În Învățământul Profesional Și Tehnic Din Domeniul Agricol Si De Industrie Alimentara</t>
  </si>
  <si>
    <t>Explorarea Carierei Practice</t>
  </si>
  <si>
    <t>LICEUL TEHNOLOGIC "COSTACHE CONACHI" PECHEA-29197629</t>
  </si>
  <si>
    <t>COLEGIUL ECONOMIC "VIRGIL MADGEARU"-4364608</t>
  </si>
  <si>
    <t>Practicanții De Azi - Profesioniștii De Mâine</t>
  </si>
  <si>
    <t>COLEGIUL TEHNIC"MIRON COSTIN" ROMAN-2689891</t>
  </si>
  <si>
    <t>IPAZIA PRODUCTION S.R.L.-19126647,LICEUL TEHNOLOGIC TIMOTEI CIPARIU-4613776,LICEUL TEHNOLOGIC ŞTEFAN MANCIULEA-4563090</t>
  </si>
  <si>
    <t>Ltb-Stagii De Practica</t>
  </si>
  <si>
    <t>Liceul Tehnologic ,, Brătianu " , Municipiul Drăgăşani, Judeţul Vâlcea</t>
  </si>
  <si>
    <t>LICEUL TEHNOLOGIC ,, SF. HARALAMBIE "-4568179,LICEUL TEHNOLOGIC NR.1-4469060</t>
  </si>
  <si>
    <t>COLEGIUL ECONOMIC " VIRGIL MADGEARU "-4718918</t>
  </si>
  <si>
    <t>Cresterea Calitatii Actului Educational Pentru Consolidarea Relatiei Dintre Piata Muncii Si Sistemul De Educatie</t>
  </si>
  <si>
    <t>FUNDATIA BASARAB-10868537,LICEUL TEHNOLOGIC "DIMITRIE FILIŞANU" FILIAŞI-5047047,LICEUL TEHNOLOGIC CONSTANTIN DOBRESCU-5050549</t>
  </si>
  <si>
    <t>LICEUL TEHNOLOGIC ,, VIRGIL MADGEARU ''-4568306</t>
  </si>
  <si>
    <t>COLEGIUL TEHNIC ALESANDRU PAPIU ILARIAN-4566372</t>
  </si>
  <si>
    <t>COLEGIUL ECONOMIC ,,REGELE MIHAI I ''-4234101</t>
  </si>
  <si>
    <t>LICEUL TEHNOLOGIC "KOS KAROLY"-11305540</t>
  </si>
  <si>
    <t>COLEGIUL TEHNIC "GH. ASACHI" IASI-4540089,LICEUL TEHNOLOGIC " 1 MAI " , MUNICIPIUL PLOIEŞTI-2843884</t>
  </si>
  <si>
    <t>COLEGIUL TEHNIC RALUCA RIPAN-5399450</t>
  </si>
  <si>
    <t>LICEUL DE TURISM SI ALIMENTATIE "DUMITRU MOTOC"-4298555</t>
  </si>
  <si>
    <t>COLEGIUL ECONOMIC ADMINISTRATIV-4701550</t>
  </si>
  <si>
    <t>LICEUL TEHNOLOGIC LIVIU REBREANU-14555281,LICEUL TEORETIC SOLOMON HALIŢĂ-4347330,SCOALA PROFESIONALA TIBERIU MORARIU SALVA-28723610</t>
  </si>
  <si>
    <t>COLEGIUL ENERGETIC,MUN.RM.VÂLCEA,JUDEŢUL VÂLCEA-2540821</t>
  </si>
  <si>
    <t>LICEUL " VASILE CONTA "-17232390</t>
  </si>
  <si>
    <t>LICEUL TEHNOLOGIC CONSTANTIN BRÂNCUŞI-4378964,LICEUL TEHNOLOGIC MIHAI VITEAZUL-4566399</t>
  </si>
  <si>
    <t>LICEUL ECONOMIC ,, VIRGIL MADGEARU " CONSTANTA-13313425</t>
  </si>
  <si>
    <t>COLEGIUL ECONOMIC "COSTIN C. KIRIŢESCU"-4204348</t>
  </si>
  <si>
    <t>ASOCIAŢIA "CENTRUL DE RESURSE EDUCAŢIONALE PENTRU DEZVOLTARE (CRED)"-48465876,LICEUL DE INDUSTRIE ALIMENTARA-4829908,LICEUL TEHNOLOGIC " HORIA VINTILĂ" SEGARCEA-4554483,LICEUL TEHNOLOGIC ”GENERAL IOAN CULCER”-4666169</t>
  </si>
  <si>
    <t>COLEGIUL SILVIC THEODOR PIETRARU-4364403,LICEUL TEHNOLOGIC "PETRU PONI"-4316074</t>
  </si>
  <si>
    <t>Elevi de Liceu în Lumea Profesională - Proiect de Stagii de Practică în        Liceul Tehnologic Dimitrie Bolintineanu</t>
  </si>
  <si>
    <t>ASOCIATIA FOUR CHANGE-30064634,LICEUL TEHNOLOGIC ,, DIMITRIE BOLINTINEANU ''-4852480</t>
  </si>
  <si>
    <t>LICEUL TEHNOLOGIC "PAMFIL SEICARU"-4364454,LICEUL TEHNOLOGIC NICOLAE BALCESCU-24757350</t>
  </si>
  <si>
    <t>COLEGIUL TEHNIC "COSTIN D. NENIŢESCU"-4205734,LICEUL TEHNOLOGIC "EDMOND NICOLAU"-4205777</t>
  </si>
  <si>
    <t>Practic</t>
  </si>
  <si>
    <t>COLEGIUL TEHNIC "ION HOLBAN"-4540755</t>
  </si>
  <si>
    <t>Un Pas Spre Profesionalism</t>
  </si>
  <si>
    <t>LICEUL TEHNOLOGIC "ELECTROMURES" MUNICIPIUL TARGU MURES-4323446</t>
  </si>
  <si>
    <t>Camera De Comert Si Industrie</t>
  </si>
  <si>
    <t>LICEUL CONSTANTIN BRÂNCOVEANU, ORAŞ HOREZU, JUDEŢUL VÂLCEA-2574050</t>
  </si>
  <si>
    <t>COLEGIUL TEHNIC "MIHAIL STURDZA"-5051455,LICEUL TEHNOLOGIC "PETRU PONI"-4541912,LICEUL TEHNOLOGIC DE MECATRONICĂ ŞI AUTOMATIZĂRI-4541939</t>
  </si>
  <si>
    <t>Accelerând Succesul Profesional</t>
  </si>
  <si>
    <t>LICEUL TEHNOLOGIC " ION GHICA"-3797379,LICEUL TEHNOLOGIC "DUILIU ZAMFIRESCU"-4853868</t>
  </si>
  <si>
    <t>INFO MIAD SRL-18884716</t>
  </si>
  <si>
    <t>LICEUL "ŞTEFAN PROCOPIU"-3337540</t>
  </si>
  <si>
    <t>SPITALUL CLINIC JUDETEAN DE URGENTA CLUJ-4288080</t>
  </si>
  <si>
    <t>LICEUL " AUREL RAINU " FIENI-4280370,LICEUL TEHNOLOGIC PUCIOASA-13624596</t>
  </si>
  <si>
    <t>LICEUL TEHNOLOGIC "CEZAR NICOLAU"-4340498</t>
  </si>
  <si>
    <t>Universitatea Pentru Toți</t>
  </si>
  <si>
    <t>Educatie Pentru Tranzitia De La Scoala La Locul De Munca</t>
  </si>
  <si>
    <t>LICEUL TEHNOLOGIC "VENCZEL JOZSEF"-4245976</t>
  </si>
  <si>
    <t>AGENTIA JUDETEANA PENTRU OCUPAREA FORTEI DE MUNCA CLUJ-11372395</t>
  </si>
  <si>
    <t>Asociatia Arte 21 - Povestile Lumii-31470223,LICEUL TEHNOLOGIC " AL. IOAN CUZA " SLOBOZIA-4427960,LICEUL TEHNOLOGIC " INALTAREA DOMNULUI " - SLOBOZIA-24553423,LICEUL TEHNOLOGIC DE INDUSTRIE ALIMENTARA FETESTI-4364756,LICEUL TEHNOLOGIC FIERBINTI - TARG-4663995</t>
  </si>
  <si>
    <t>COLEGIUL ECONOMIC " VIRGIL MADGEARU ", MUNICIPIUL PLOIEŞTI-2845508</t>
  </si>
  <si>
    <t>LICEUL TEHNOLOGIC "DOMNUL TUDOR"-4337573,LICEUL TEHNOLOGIC MATEI BASARAB STREHAIA-5096163</t>
  </si>
  <si>
    <t>LICEUL TEHNOLOGIC " AL. IOAN CUZA " SLOBOZIA-4427960</t>
  </si>
  <si>
    <t>COLEGIUL ECONOMIC "DELTA DUNARII" TULCEA-3721966</t>
  </si>
  <si>
    <t>Măsuri De Sprijin Pentru Elevi Și Studenți</t>
  </si>
  <si>
    <t>LICEUL TEHNOLOGIC COJASCA-29146021</t>
  </si>
  <si>
    <t>COLEGIUL NAŢIONAL ECONOMIC "THEODOR COSTESCU"-4426620,LICEUL TEHNOLOGIC " LORIN SĂLĂGEAN "-4426590</t>
  </si>
  <si>
    <t>COLEGIUL TEHNIC DE TRANSPORTURI BRASOV-29356910</t>
  </si>
  <si>
    <t>CENTRUL NATIONAL DE POLITICI SI EVALUARE IN EDUCATIE-42470121,CONSILIUL NATIONAL AL INTREPRINDERILOR PRIVATE MICI SI MIJLOCII DIN ROMANIA-5541651,MINISTERUL EDUCATIEI-13729380</t>
  </si>
  <si>
    <t>COLEGIUL ECONOMIC "ION GHICA" BRAILA-4343214</t>
  </si>
  <si>
    <t>COLEGIUL ECONOMIC ''F.S.NITTI''-4605560</t>
  </si>
  <si>
    <t>Calea Către Profesie</t>
  </si>
  <si>
    <t>LICEUL TEHNOLOGIC " NICOLAE BALCESCU"-3797085,LICEUL TEHNOLOGIC NR. 1 BORCEA-23572931</t>
  </si>
  <si>
    <t>LICEUL TEHNOLOGIC ,,LIVIU REBREANU "-5138960,LICEUL TEHNOLOGIC "I. C. PETRESCU"-4972044</t>
  </si>
  <si>
    <t>LICEUL TEHNOLOGIC "PAUL DIMO"-3126667</t>
  </si>
  <si>
    <t>Construind Viitorul</t>
  </si>
  <si>
    <t>LICEUL TEORETIC "LUCIAN BLAGA" MUNICIPIUL REGHIN-1241295</t>
  </si>
  <si>
    <t>LICEUL TEHNOLOGIC AUTO-5010080</t>
  </si>
  <si>
    <t>COLEGIUL TEHNIC " EMANUIL UNGUREANU "-2491338</t>
  </si>
  <si>
    <t>Competențe Sustenabile Pentru O Societate Dinamică</t>
  </si>
  <si>
    <t>Compasa -Cunostinte , Oportunitati,Motivatie,Parteneriate, Abilitati Prin Stagii Atractive!</t>
  </si>
  <si>
    <t>COLEGIUL TEHNIC ENERGETIC SIBIU-4240804,LICEUL TEHNOLOGIC "AVRAM IANCU" SIBIU-4241036,LICEUL TEHNOLOGIC "HENRI COANDA" SIBIU-4240758</t>
  </si>
  <si>
    <t>LICEUL TEHNOLOGIC BUCECEA-3672014</t>
  </si>
  <si>
    <t>UNIVERSITATEA DE ȘTIINȚE AGRONOMICE ȘI MEDICINĂ VETERINARĂ DIN BUCUREȘTI -4602041</t>
  </si>
  <si>
    <t>Pregatirea Viitorului Profesional Elevi  In Actiune-Parteneriat Inter-Regional</t>
  </si>
  <si>
    <t>LICEUL SILVIC ,, TRANSILVANIA " NASAUD-4512216</t>
  </si>
  <si>
    <t>Stagii Pentru Viitor</t>
  </si>
  <si>
    <t>COLEGIUL AGRICOL "TRAIAN SAVULESCU" TARGU MURES-4322483</t>
  </si>
  <si>
    <t>Comunitati De Practica In Invatamantul Postliceal Sanitar</t>
  </si>
  <si>
    <t>LICEUL TEHNOLOGIC "DOBROGEA"-4300779</t>
  </si>
  <si>
    <t>LICEUL TEHNOLOGIC SPECIAL "BEETHOVEN"-4941412,SCOALA PROFESIONALA POIENILE DE SUB MUNTE-15119949</t>
  </si>
  <si>
    <t>LICEUL TEHNOLOGIC "DAN MATEESCU"-3466367</t>
  </si>
  <si>
    <t>COLEGIUL TEHNIC FORESTIER-2613060,COLEGIUL TEHNOLOGIC " SPIRU HARET "-14505275</t>
  </si>
  <si>
    <t>Stagii De Formare Pentru Tinerele Talente</t>
  </si>
  <si>
    <t>Ghidul Experienței Practice</t>
  </si>
  <si>
    <t>COLEGIUL ECONOMIC-3797204,LICEUL TEHNOLOGIC NR. 1 FUNDULEA-3966320</t>
  </si>
  <si>
    <t>LICEUL TEHNOLOGIC "SFANTA ECATERINA"-4364853</t>
  </si>
  <si>
    <t>BUSINESS INVENTIVE ZONE SRL-15127666,UNIVERSITATEA ROMANO-AMERICANA-9081408</t>
  </si>
  <si>
    <t>Formare Profesionala Inițială Pentru Elevi De Succes</t>
  </si>
  <si>
    <t>COLEGIUL ECONOMIC ''F.S.NITTI''-4605560,COLEGIUL TEHNIC " EMANUIL UNGUREANU "-2491338</t>
  </si>
  <si>
    <t>LICEUL TEHNOLOGIC "ION I.C. BRATIANU"-4266332</t>
  </si>
  <si>
    <t>LICEUL TEHNOLOGIC AUTOMECANICA MEDIAS-5687291</t>
  </si>
  <si>
    <t>UNIVERSITATEA "CONSTANTIN BRÂNCUŞI" din Targu Jiu-4597441</t>
  </si>
  <si>
    <t>Sprijin Pentru Tranziția De La Liceu La Facultate</t>
  </si>
  <si>
    <t>LICEUL TEHNOLOGIC " DIERNA "-4484558,LICEUL TEHNOLOGIC "DECEBAL"-4337514</t>
  </si>
  <si>
    <t>LICEUL TEHNOLOGIC DE VEST-4527489,LICEUL TEHNOLOGIC ENERGETIC " REGELE FERDINAND I "-2491494</t>
  </si>
  <si>
    <t>Stagiile Următorilor Profesioniști</t>
  </si>
  <si>
    <t>LICEUL TEHNOLOGIC "ION VLASIU" TÂRGU MUREŞ-4322866</t>
  </si>
  <si>
    <t>LICEUL TEHNOLOGIC ŢICLENI-4666363</t>
  </si>
  <si>
    <t>LICEUL TEHNOLOGIC ,,REGELE MIHAI I"-5172589</t>
  </si>
  <si>
    <t>INSTITUTUL DE ECONOMIE MONDIALA-4192995</t>
  </si>
  <si>
    <t>Incluziune Și Integrare Prin Stagii De Practică Pentru Formarea Initială A Elevilor</t>
  </si>
  <si>
    <t>LICEUL TEHNOLOGIC " ELECTROTIMIŞ " TIMIŞOARA-4250859,LICEUL TEHNOLOGIC SPECIAL ,,GHEORGHE ATANASIU ''-4691634</t>
  </si>
  <si>
    <t>Practică Eficientă, Absolvenți Valoroși!</t>
  </si>
  <si>
    <t>LICEUL TEHNOLOGIC FELDRU-13615199</t>
  </si>
  <si>
    <t>Dezvoltare Profesională Pentru Viitor</t>
  </si>
  <si>
    <t>COLEGIUL TEHNIC HENRI COANDA-4605587,LICEUL TEHNOLOGIC TRANSPORTURI AUTO-4691650</t>
  </si>
  <si>
    <t>Mecanisme De Sprijin Pentru Acces Echitabil La Învățământ Superior Tehnic În Timișoara (Acces_Upt)</t>
  </si>
  <si>
    <t>Practica Temeinică De Azi Formează Profesionistul De Mâine!</t>
  </si>
  <si>
    <t>Autoservice Marini S.R.L.</t>
  </si>
  <si>
    <t>COLEGIUL TEHNIC "GHEORGHE ASACHI"-4278701,ŞCOALA POSTLICEALĂ SANITARĂ "CAROL DAVILA"-29572582</t>
  </si>
  <si>
    <t>BC</t>
  </si>
  <si>
    <t>EVOLUEAZA IN CARIERA 2.0</t>
  </si>
  <si>
    <t>DIGITAL TRAINING S.R.L. - 37437587</t>
  </si>
  <si>
    <t>Obiectivul general al proiectului vizeaza furnizarea de masuri integrate pentru un numar de 602 angajati din intreprinderi publice si private din regiunile mai putin dezvoltate cu
scopul promovarii si motivarii acestora pentru a participa la programe de formare profesionala continua, actualizarii competentelor si/sau recalificarii, facilitarii tranzitiei
profesionale si mobilitatii profesionale a acestora prin actiuni de informare si constientizare, consiliere profesionala, formare profesionala formala continua, precum si prin
actiuni inovative pentru cresterea participarii la programe de formare profesionala continua in randul acestora.</t>
  </si>
  <si>
    <t>TM, HD, CS, AR, VL, OT, GJ, MH, DJ, VR, TL, GL, CT, BZ, BR, TR, PH, IL, GR, DB, CL, AG, SM, SJ, MM, CJ, BN, BH, VS, SV, NT, IS, BT, BC, SB, MS, HG, CV, BV, AB</t>
  </si>
  <si>
    <t>Vest, Sud-Vest Oltenia, Sud-Est, Sud-Muntenia, Nord-Vest, Nord-Est, Centru</t>
  </si>
  <si>
    <t>PROGRAMA - PROGRAMe de crestere a competentelor specifice dedicate Angajatilor</t>
  </si>
  <si>
    <t>AA 1/16.04.2024, respins în 10.06.2024 (cerere de retragere nr.3802/07.06.2024;
AA 2/OIRC_3812/10.06.2024/aprobat 27.06.2024;
AA 3/29.11.2024</t>
  </si>
  <si>
    <t>AA1/10.12.2024</t>
  </si>
  <si>
    <t>AA1/05.12.2024</t>
  </si>
  <si>
    <t>AA1/04.12.2024</t>
  </si>
  <si>
    <t>AA 1/01.11.2024</t>
  </si>
  <si>
    <t>AA1/24.12.2024</t>
  </si>
  <si>
    <t>AA 1/12.11.2024</t>
  </si>
  <si>
    <t>AA1/03/12/2024</t>
  </si>
  <si>
    <t>AA1/20.12.2024</t>
  </si>
  <si>
    <t>AA1/17.12.2024</t>
  </si>
  <si>
    <t>1/ 05.11.2024</t>
  </si>
  <si>
    <t>AA1 / 28.11.2024</t>
  </si>
  <si>
    <t>AA1 / 18.10.2024</t>
  </si>
  <si>
    <t>1/11.11.2024</t>
  </si>
  <si>
    <t>AA1 / 27.11.2024</t>
  </si>
  <si>
    <t>AA1 / 25.11.2024</t>
  </si>
  <si>
    <t>1/23.12.2024</t>
  </si>
  <si>
    <t>1 / 30.12.2024</t>
  </si>
  <si>
    <t>1 / 20.11.2024</t>
  </si>
  <si>
    <t>AA1/29.11.2024</t>
  </si>
  <si>
    <t>1/13.12.2024</t>
  </si>
  <si>
    <t>Reziliere 11.11.2024</t>
  </si>
  <si>
    <t>AA1- 16538/16.12.2024</t>
  </si>
  <si>
    <t>AA1/27.11.2024</t>
  </si>
  <si>
    <t>1 / 29.11.2024</t>
  </si>
  <si>
    <t>AA 1 / 28.11.2024</t>
  </si>
  <si>
    <t>1/02.12.2024</t>
  </si>
  <si>
    <t>3/20.12.2024</t>
  </si>
  <si>
    <t>1/20.12.2024</t>
  </si>
  <si>
    <t>AA1/30.09.2024,
AA2/23.12.2024</t>
  </si>
  <si>
    <t>AA1/28.10.2024</t>
  </si>
  <si>
    <t>AA 1/18200/22.10.2024</t>
  </si>
  <si>
    <t>AA1/16.10.2024</t>
  </si>
  <si>
    <t>AA1/ 13.09.2024, AA2/22.10.2024</t>
  </si>
  <si>
    <t>AA1/ 14245/27.08.2024</t>
  </si>
  <si>
    <t>AA1/ 23.10.2024</t>
  </si>
  <si>
    <t>AA1/09.12.2024</t>
  </si>
  <si>
    <t>AA1/27.08.2024</t>
  </si>
  <si>
    <t>AA1/ 14.10.2024</t>
  </si>
  <si>
    <t xml:space="preserve">AA1/07.11.2024, AA2/ 22.11.2024 </t>
  </si>
  <si>
    <t>AA1/ 03.12.2024</t>
  </si>
  <si>
    <t>AA1/29.10.2024</t>
  </si>
  <si>
    <t>AA1/03.12.2024</t>
  </si>
  <si>
    <t>Stagii de practică pentru job-urile viitorului</t>
  </si>
  <si>
    <t>Includere și Practică: Proiectul de Dezvoltare a Elevilor</t>
  </si>
  <si>
    <t>ESO4.5_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Acțiunea: 9.e.4. Actualizare/revizuire/dezvoltare de noi standarde ocupaționale/calificări profesionale conform noilor cerințe ale pieței muncii.</t>
  </si>
  <si>
    <t>Actualizarea/revizuirea/dezvoltarea de noi standarde ocupaționale /de calificări profesionale conform noilor cerințe ale pieței muncii“</t>
  </si>
  <si>
    <t>MINISTERUL MUNCII,  FAMILIEI, TINERETULUI SI SOLIDARITATII SOCIALE</t>
  </si>
  <si>
    <t>AUTORITATEA NATIONALA PENTRU CALIFICARI A.N.C.-28911460</t>
  </si>
  <si>
    <t>Creșterea accesului adulților la programe de formare continuă actuale și adaptate la transformările digitale, verzi, tehnologice înregistrate în societate și economie.</t>
  </si>
  <si>
    <t>AA 1/27.01.2025</t>
  </si>
  <si>
    <t>AA 1/28.01.2025</t>
  </si>
  <si>
    <t>AA 1/28.01.2024</t>
  </si>
  <si>
    <t>AA1/06.12.2024, AA 2/23.01.2025</t>
  </si>
  <si>
    <t>AA 1/17.01.2025</t>
  </si>
  <si>
    <t>AA 1/20.01.2025</t>
  </si>
  <si>
    <t>AA 1/13.01.2025, AA 2/29.01.2025</t>
  </si>
  <si>
    <t>AA 1/13.01.2025</t>
  </si>
  <si>
    <t>1/30.01.2025</t>
  </si>
  <si>
    <t>1/28.01.2025</t>
  </si>
  <si>
    <t>1/31.01.2025</t>
  </si>
  <si>
    <t>AA1/29.01.2025</t>
  </si>
  <si>
    <t>AA1/21.01.2025</t>
  </si>
  <si>
    <t>AA1/14.01.2025</t>
  </si>
  <si>
    <t>AA1/08.01.2025</t>
  </si>
  <si>
    <t>AA1/13.01.2025</t>
  </si>
  <si>
    <t>AA1/22.01.2025</t>
  </si>
  <si>
    <t>AA1/ 1226/29.01.2025</t>
  </si>
  <si>
    <t>AA1/ 28.01.2025</t>
  </si>
  <si>
    <t>AA1/23.09.2024</t>
  </si>
  <si>
    <t>AA1/26.09.2024</t>
  </si>
  <si>
    <t>AA1/08.10.2024
AA2/28.01.2025</t>
  </si>
  <si>
    <t>AA1/07.11.2024
AA2/13.12.2024</t>
  </si>
  <si>
    <t>AA1/28.01.2025</t>
  </si>
  <si>
    <t>AA1/27.01.2025</t>
  </si>
  <si>
    <t>AA1/31.10.2024</t>
  </si>
  <si>
    <t>AA1/18.10.2024</t>
  </si>
  <si>
    <t>AA1/02.12.2024</t>
  </si>
  <si>
    <t>AA1/21.10.2024
AA2/30.01.2025</t>
  </si>
  <si>
    <t>AA1/13.12.2024</t>
  </si>
  <si>
    <t>AA1/20.01.2025</t>
  </si>
  <si>
    <t>149</t>
  </si>
  <si>
    <t>150</t>
  </si>
  <si>
    <t>140</t>
  </si>
  <si>
    <t>EduAct-Competențe practice pentru profesia ta!</t>
  </si>
  <si>
    <t>COLEGIUL TEHNIC "MIHAI BĂCESCU" FĂLTICENI-4440888</t>
  </si>
  <si>
    <t>136</t>
  </si>
  <si>
    <t>148</t>
  </si>
  <si>
    <t>134</t>
  </si>
  <si>
    <t>Colegiul Tehnic "Ioan C. Ştefănescu" Iaşi</t>
  </si>
  <si>
    <t>ATTENDS - Accesul Tinerilor Tenace la Educatie Neconditionata de Discrepante Sociale</t>
  </si>
  <si>
    <t>Dezvoltare personală prin studii universitare</t>
  </si>
  <si>
    <t>Universitatea Din Craiova</t>
  </si>
  <si>
    <t>EDU-ACCESS: Program integrat pentru creșterea accesului la studii universitare și prevenirea abandonului</t>
  </si>
  <si>
    <t>COLEGIUL NAŢIONAL "GHEORGHE ŢIŢEICA"-4426530,MISCAREA ROMANA PENTRU CALITATE-11940690</t>
  </si>
  <si>
    <t>Șanse egale pentru o educație de calitate</t>
  </si>
  <si>
    <t>ASOCIAŢIA ENGAGE IN EDUCATION-35990253,LICEUL CU PROGRAM SPORTIV PETRACHE TRISCU-4332126</t>
  </si>
  <si>
    <t>149, 150</t>
  </si>
  <si>
    <t>GREENMED – stagii de practica, dezvoltare durabila si competențe verzi pentru studenții de la UMF Cluj-Napoca</t>
  </si>
  <si>
    <t>Masuri de suport pentru prevenirea abandonului educational si facilitarea procesului de invatare si finalizare cu succes a studiilor adaptate nevoilor elevilor si studentilor din Regiunea Sud-Muntenia-3</t>
  </si>
  <si>
    <t>ComMED- COMpetențe Medicale prin EDucație profesională și stagii de practică</t>
  </si>
  <si>
    <t>Şcoala Postliceală Sanitară "Grigore Ghica Vodă"</t>
  </si>
  <si>
    <t>INOVA- Stagii de practică și programe de internship de înaltă calitate, flexibile și corelate cu cerințele pieței muncii</t>
  </si>
  <si>
    <t>Universitatea ,, Lucian Blaga '' Din Sibiu</t>
  </si>
  <si>
    <t>STAI_Stagii de practică interdisciplinare inovative!</t>
  </si>
  <si>
    <t>Fundatia Pentru Cultura Si Invatamint  "Ioan Slavici"- Universitatea "Ioan Slavici" Timisoara</t>
  </si>
  <si>
    <t>Stagii de practică, coaching și întreprindere simulată pentru debutul în carieră al viitorilor specialiști în contabilitate și finanțe, într-o economie sustenabilă</t>
  </si>
  <si>
    <t>SB,SJ,SV,TM,TR,VL,VN</t>
  </si>
  <si>
    <t>Sprijinul categoriilor defavorizate de elevi şi studenți din regiunea Bucureşti-Ilfov pentru acces la o educație superioară de calitate modernă, axată pe nevoile sociale şi cerințele pieței muncii, într-o economie sustenabilă (StartStud)</t>
  </si>
  <si>
    <t>Profesioniști reflexivi - colaborativi: un sistem integrat de activități de învățare la locul de muncă și complementare, fundamentat pe principiile integrării teoriei cu practica și utilizării dovezilor în procesul de decizie</t>
  </si>
  <si>
    <t>AB,AR,BH,BN,BV,CS,DJ,GJ,HD,MH,SB,SJ,SM,TM</t>
  </si>
  <si>
    <t>Performanță prin învățare</t>
  </si>
  <si>
    <t>Be the first, become your best!</t>
  </si>
  <si>
    <t>COLEGIUL NAŢIONAL "MIRCEA ELIADE "-3228837,LICEUL TEHNOLOGIC "CLISURA DUNĂRII"-4396367</t>
  </si>
  <si>
    <t>Pentru o cariera de succes: Dezvolta-ti competentele, invata sa practici!</t>
  </si>
  <si>
    <t>Asociatia "Noul Val"</t>
  </si>
  <si>
    <t>ACADEMIA NAVALA "Mircea cel Batran"- UM 02192 CONSTANTA-4515484</t>
  </si>
  <si>
    <t>Educație pentru Viitorul tău Academic-EVA</t>
  </si>
  <si>
    <t>COLEGIUL NATIONAL PEDAGOGIC "ŞTEFAN ODOBLEJA"-4426522,LICEUL TEORETIC CUJMIR-4426433</t>
  </si>
  <si>
    <t>COMPAS - Comunitate educațională mobilizată pentru un viitor academic sustenabil</t>
  </si>
  <si>
    <t>Universitatea De Medicina Si Farmacie Craiova</t>
  </si>
  <si>
    <t>ASOCIATIA MEREU PENTRU EUROPA-17954350,ASOCIAŢIA PENTRU PROMOVAREA TINERILOR DIN CRAIOVA (APT-C)-26369991,LICEUL TEORETIC HENRI COANDA-4830023</t>
  </si>
  <si>
    <t>Puntea către Succes (P.S): Măsuri și Activități Remediale pentru Prevenirea Abandonului în Educație</t>
  </si>
  <si>
    <t>Primul Student Electro din familie</t>
  </si>
  <si>
    <t>Educație fără bariere: Universitate, Progres, Transformare (Edu-UPT)</t>
  </si>
  <si>
    <t>Universitatea Politehnica Timișoara</t>
  </si>
  <si>
    <t>Asociatia Danke-35360681,INSPECTORATUL SCOLAR JUDETEAN HUNEDOARA-4944320</t>
  </si>
  <si>
    <t>Pro Educatie - Actiuni integrate de sustinere pentru elevi si studenti</t>
  </si>
  <si>
    <t>LICEUL TEORETIC "D. CANTEMIR"-4541688</t>
  </si>
  <si>
    <t>PRACTI-CON – Stagii de PRACTIcă pentru viitorul CONstrucțiilor</t>
  </si>
  <si>
    <t>INJOBS.ASE.RO Parteneriate sustenabile cu angajatori pentru competențe și abilități relevante unei cariere de succes pentru studenti si absolventi</t>
  </si>
  <si>
    <t>Liceul Tehnologic Constructii De Masini</t>
  </si>
  <si>
    <t>Primul STEM-Student din familie</t>
  </si>
  <si>
    <t>BC,BT,IS,NT,VS</t>
  </si>
  <si>
    <t>Dezvoltarea unui sistem coordonat, integrat si incluziv de educatie si formare pentru piata muncii prin stagii de practica/programe de invatare la locul de munca pentru elevii liceelor tehnologice din Bucuresti - NIKOLA TESLA si REGINA ELISABETA</t>
  </si>
  <si>
    <t>LICEUL TEHNOLOGIC "NIKOLA TESLA"-4203636,LICEUL TEHNOLOGIC SPECIAL "REGINA ELISABETA"-4400859</t>
  </si>
  <si>
    <t>Parteneriat strategic pentru cresterea calitatii si relevantei sistemelor de educatie si formare pentru piata muncii, stagii de practica/programe de invatare la locul de munca pentru elevii din invatamantul profesional si tehnic inclusiv dual din B-IF: Colegiul Tehnic “Carol I” Bucuresti si Liceul Teoretic “Mihail Kogalniceanu” Snagov</t>
  </si>
  <si>
    <t>COLEGIUL TEHNIC "CAROL I"-4340315,LICEUL TEORETIC "MIHAIL KOGALNICEANU"-4420805</t>
  </si>
  <si>
    <t>COMPAE: Consiliere, Orientare și Motivare pentru Prevenirea Abandonului în Educație</t>
  </si>
  <si>
    <t>Stagii de practica pentru cariere de succes</t>
  </si>
  <si>
    <t>Primaserv Srl</t>
  </si>
  <si>
    <t>ASOCIATIA "SOCIETATEA DE CERCETARE IN LEADERSHIP,MANAGEMENT,MARKETING SI CULTURA ORGANIZATIONALA"-22684732,LICEUL TEHNOLOGIC "MATEI BASARAB" CARACAL-27661977</t>
  </si>
  <si>
    <t>OPORTUN - Oportunități de includere și creștere a accesului la învățământul superior medical prin intervenția timpurie asupra grupurilor dezavantajate</t>
  </si>
  <si>
    <t>Universitatea De Medicina Si Farmacie " Victor Babeş " Timisoara</t>
  </si>
  <si>
    <t>Primul Student din Familie - Acces la Educaţie Universitară (PrimStud AEU)</t>
  </si>
  <si>
    <t>Liceul Tehnologic Nr. 1 Valea Lui Mihai</t>
  </si>
  <si>
    <t>COLEGIUL TEHNIC NR. 1 VADU CRISULUI-4660735,LICEUL TEORETIC "ARANY JANOS" SALONTA-28948493,LICEUL TEORETIC "HORVATH JANOS"-28843322,UNIVERSITATEA DIN ORADEA-4287939</t>
  </si>
  <si>
    <t>AB,BH,CJ,HD,MM,SJ,SM</t>
  </si>
  <si>
    <t>Acces Egal La Educație 2</t>
  </si>
  <si>
    <t>Liceul Tehnologic "Toma Socolescu", Municipiul Ploieşti</t>
  </si>
  <si>
    <t>ASOCIATIA ARES'EL-27084275,COLEGIUL ECONOMIC " VIRGIL MADGEARU ", MUNICIPIUL PLOIEŞTI-2845508,UNIVERSITATEA DE ARTE DIN TARGU MURES-4323101</t>
  </si>
  <si>
    <t>MS,PH</t>
  </si>
  <si>
    <t>ULBS’ 1STUDENT – Performanța începe acum!</t>
  </si>
  <si>
    <t>ASOCIATIA ROMANA PENTRU PROMOVAREA SANATATII-13684229,COLEGIUL TEHNIC "CIBINIUM" SIBIU-4520871</t>
  </si>
  <si>
    <t>Practică pentru o industrie verde!</t>
  </si>
  <si>
    <t>P5.Îmbunătățirea participării copiilor la educația antepreșcolară și preșcolară</t>
  </si>
  <si>
    <t>Sistem unitar pentru educație timpurie incluzivă și de calitate (SU-ETIC)</t>
  </si>
  <si>
    <t>Ministerul Educatiei Si Cercetarii</t>
  </si>
  <si>
    <t>AGENTIA ROMANA DE ASIGURARE A CALITATII IN INVATAMANTUL PREUNIVERSITAR-18126924,UNIVERSITATEA "ŞTEFAN CEL MARE" DIN SUCEAVA-4244423,UNIVERSITATEA NAŢIONALĂ DE ŞTIINŢĂ ŞI TEHNOLOGIE POLITEHNICA BUCUREŞTI-48467613</t>
  </si>
  <si>
    <t>Primul student din familie - primul pas spre succesul profesional – Student-FAM</t>
  </si>
  <si>
    <t>FUNDATIA ROMA EDUCATION FUND ROMANIA-25857730,LICEUL TEHNOLOGIC "ELENA CARAGIANI" TECUCI-4040156</t>
  </si>
  <si>
    <t>Stagii de practica de calitate in invatamantul postliceal</t>
  </si>
  <si>
    <t>Primul student economist din familie</t>
  </si>
  <si>
    <t>ASOCIATIA BASARABII-30667058,LICEUL ,,UDRISTE NASTUREL''-4797040</t>
  </si>
  <si>
    <t>Centru,Extra-Regio NUTS 2,Nord-Est,Nord-Vest,Sud-Est,Sud-Muntenia,Sud-Vest Oltenia,Vest</t>
  </si>
  <si>
    <t>InnoPharm: Formare inovatoare în practica farmaceutică</t>
  </si>
  <si>
    <t>Traseul spre succesul studențesc</t>
  </si>
  <si>
    <t>AR,BH,CV,HR,MS,SJ,SM,TM</t>
  </si>
  <si>
    <t>Studentii de azi, Viitorul de Maine!</t>
  </si>
  <si>
    <t>Advanced Ideas Studio Srl</t>
  </si>
  <si>
    <t>TIPS_Tine pasul cu scoala!</t>
  </si>
  <si>
    <t>Liceul Tehnologic Ioan Slavici</t>
  </si>
  <si>
    <t>Go practica - calificare profesionala prin stagii de practica in domeniul tehnic</t>
  </si>
  <si>
    <t>Go Serv Srl</t>
  </si>
  <si>
    <t>LICEUL TEHNOLOGIC "GEORGE BARITIU"-3825860</t>
  </si>
  <si>
    <t>RISING STAR - Program integrat de educație și incluziune pentru primii studenți din familie</t>
  </si>
  <si>
    <t>Universitatea De Științe Agronomice Și Medicină Veterinară Din București</t>
  </si>
  <si>
    <t>INSPECTORATUL ȘCOLAR JUDEȚEAN GIURGIU-4389203,LICEUL TEORETIC NICOLAE CARTOJAN-4642739</t>
  </si>
  <si>
    <t>Integrare socială și academică a tinerilor pentru viitor (InterAcTiV)</t>
  </si>
  <si>
    <t>AG,BC,BN,BR,CV,HD,TR,VL</t>
  </si>
  <si>
    <t>Stagii de practica pentru elevii de la Colegiul Energetic din Ramnicu Valcea</t>
  </si>
  <si>
    <t>Fundaţia ,,Antreprenoriat Social"</t>
  </si>
  <si>
    <t>COLEGIUL ENERGETIC,MUN.RM.VÂLCEA,JUDEŢUL VÂLCEA-2540821,FUNDAŢIA CENTRUL DE PREGĂTIRE PROFESIONALĂ VĂLCEA-18088650</t>
  </si>
  <si>
    <t>CULTIVATE – Practică și resurse pentru educație și progres</t>
  </si>
  <si>
    <t>Cult Market Research Srl</t>
  </si>
  <si>
    <t>EduPlus: Educatie si formare prin stagii de succes</t>
  </si>
  <si>
    <t>LICEUL TEHNOLOGIC ECONOMIC "ELINA MATEI BASARAB"-24560226</t>
  </si>
  <si>
    <t>BR,BZ,GL,VN</t>
  </si>
  <si>
    <t>Capacitarea tinerilor expuși la riscuri sociale de a urma și finaliza studii universitare - în Regiunile de Vest și de Nord-Vest, respectiv în județele Arad, Maramureș și Satu Mare</t>
  </si>
  <si>
    <t>UAT's Next? II - Stagii de practică pentru studenți în Cluj-Napoca și Târgu Mureș</t>
  </si>
  <si>
    <t>ASOCIATIA REACTOR DE CREAŢIE ŞI EXPERIMENT-32781279,UNIVERSITATEA DE ARTE DIN TARGU MURES-4323101</t>
  </si>
  <si>
    <t>MS</t>
  </si>
  <si>
    <t>4Connect</t>
  </si>
  <si>
    <t>Liceul Tehnologic Telciu</t>
  </si>
  <si>
    <t>LICEUL TEHNOLOGIC ION CAIAN ROMANUL-13765102,LICEUL TEORETIC CONSTANTIN ROMANU VIVU TEACA-4730601,SCOALA PROFESIONALA TIRLISUA-19227986</t>
  </si>
  <si>
    <t>SUCCES – Primul pas în Universitate, primul pas către succes!</t>
  </si>
  <si>
    <t>INSPECTORATUL ȘCOLAR JUDEȚEAN GIURGIU-4389203,LICEUL TEHNOLOGIC ,, DIMITRIE BOLINTINEANU ''-4852480</t>
  </si>
  <si>
    <t>ACADEMIX - Accelerarea Competențelor pentru Avansarea în Domeniul Educației și Experienței Profesionale</t>
  </si>
  <si>
    <t>Asociatia "Partnet - Parteneriat Pentru Dezvoltare Durabila"</t>
  </si>
  <si>
    <t>Competențe practice îmbunătățite pentru elevi din județul Iaşi</t>
  </si>
  <si>
    <t>Asociatia Inter Concordia Botosani</t>
  </si>
  <si>
    <t>COLEGIUL TEHNIC "MIHAIL STURDZA"-5051455</t>
  </si>
  <si>
    <t>APOLLO - Un pas mic pentru student, un salt urias pentru educatie</t>
  </si>
  <si>
    <t>COLEGIUL NATIONAL ION MAIORESCU-4352662,INSPECTORATUL ȘCOLAR JUDEȚEAN GIURGIU-4389203</t>
  </si>
  <si>
    <t>Stagii de practică de calitate pentru studenții Academiei Forțelor Aeriene HENRI COANDĂ</t>
  </si>
  <si>
    <t>Academia Fortelor Aeriene "Henri Coanda" Din Brasov</t>
  </si>
  <si>
    <t>AB,AG,AR,BC,BH,BN,BR,BT,BV,BZ,CJ,CL,CS,CT,CV,DB,DJ,GJ,GL,GR,HD,HR,IF,IL,IS,MH,MM,MS,NT,OT,PH,SB,SJ,SM,SV,TL,TM,TR,VL,VN,VS</t>
  </si>
  <si>
    <t>Pregătirea studenților din domeniul economic pentru cerințele pieței muncii prin acces la programe terțiare de înaltă calitate, corelate cu nevoile mediului economic (Student+)</t>
  </si>
  <si>
    <t>Asociatia de Marketing a Studentilor din Romania</t>
  </si>
  <si>
    <t>EduXpand</t>
  </si>
  <si>
    <t>Business Saga Srl</t>
  </si>
  <si>
    <t>FaStPract - activități integrate de practică și orientare profesională pentru specializările Farmacie și Stomatologie ale UVVG Arad</t>
  </si>
  <si>
    <t>Go Green - Stagii de practică pentru ocupare</t>
  </si>
  <si>
    <t>FUNDAŢIA CIVITAS PENTRU SOCIETATEA CIVILĂ CLUJ-24260911,UNIVERSITATEA DE STIINTE AGRICOLE SI MEDICINA VETERINARA CLUJ-NAPOCA-4288381</t>
  </si>
  <si>
    <t>INOPRAC- Inovaţie în practică</t>
  </si>
  <si>
    <t>COLEGIUL ECONOMIC  GHEORGHE CHITU-5046947</t>
  </si>
  <si>
    <t>PRO-PRACTICA - Stagii de practica inovatoare pentru elevi</t>
  </si>
  <si>
    <t>Colegiul Tehnic Iuliu Maniu</t>
  </si>
  <si>
    <t>ASOCIATIA "TINERE SPERANTE"-26049415</t>
  </si>
  <si>
    <t>Primul student din familie - Egalitate si incluziune!</t>
  </si>
  <si>
    <t>Colegiul Tehnic Forestier, Municipiul Câmpina</t>
  </si>
  <si>
    <t>ASOCIATIA ROMANA PENTRU PROMOVAREA SANATATII-13684229,UNIVERSITATEA PETROL GAZE PLOIESTI-2844790</t>
  </si>
  <si>
    <t>Start Student - Cariera ta incepe cu practica</t>
  </si>
  <si>
    <t>Un pas către o cariera de succes - Stagii de practică pentru elevii din Hotarele și Comana</t>
  </si>
  <si>
    <t>Eco Rural Consulting S.R.L.</t>
  </si>
  <si>
    <t>LICEUL ,,UDRISTE NASTUREL''-4797040,LICEUL TEHNOLOGIC NR.1 COMANA-19090080</t>
  </si>
  <si>
    <t>Educatie Incluziva si Succes Academic - EISA</t>
  </si>
  <si>
    <t>ASOCIAŢIA CLUBUL SPORTIV "AQUA 1969 BAIA MARE "-30097968,LICEUL TEHNOLOGIC "VASILE COCEA" MOLDOVIŢA-4326701</t>
  </si>
  <si>
    <t>Acces la Dezvoltare si Educatie pentru Toti - ADEPT</t>
  </si>
  <si>
    <t>ASOCIAŢIA CLUBUL SPORTIV "AQUA 1969 BAIA MARE "-30097968,LICEUL TEORETIC "GHEORGHE MUNTEANU MURGOCI"-4165699</t>
  </si>
  <si>
    <t>Incluziune prin Educație: Sprijin pentru Primii Studenți din Familie</t>
  </si>
  <si>
    <t>FUNDATIA ''FILANTROPIA TIMISOARA''-18296309,LICEUL TEHNOLOGIC "HOREA"-4245011,LICEUL TEORETIC " TRAIAN VUIA " FAGET-5238985</t>
  </si>
  <si>
    <t>AR,BH,BN,CJ,CS,HD,SJ,SM,TM</t>
  </si>
  <si>
    <t>150, 154</t>
  </si>
  <si>
    <t>1 / 27.09.2024, 2 /28.01.2025</t>
  </si>
  <si>
    <t>1 / 27.09.2024, 2 / 28.01.2025</t>
  </si>
  <si>
    <t>AA1/17.02.2025</t>
  </si>
  <si>
    <t>Programe moderne de educatie si de invatare la locul de munca/stagii de practica corelate cu dinamica pietei muncii, digitalizare si sisteme de informare coordonata, pentru sustinerea angajabilitatii elevilor din invatamantul profesional si tehnic inclusiv dual din cadrul: Liceului Tehnologic de Transporturi Auto Targoviste si Liceul Tehnologic Tanase Constantin, comuna Izvoarele</t>
  </si>
  <si>
    <t>Primul student din familie la UAV</t>
  </si>
  <si>
    <t>ProviTech – Promovarea inovarii si progresului tehnologic pentru studenti</t>
  </si>
  <si>
    <t>Experienta directa in HR. De la teorie la practica pentru studenții Universității București</t>
  </si>
  <si>
    <t>Punți educaționale pentru creșterea accesului la învățământul superior</t>
  </si>
  <si>
    <t>PROGRES - Program de Practică pentru Dezvoltarea Tinerilor în Mediul Profesional</t>
  </si>
  <si>
    <t>POLI Educație – O șansă pentru fiecare</t>
  </si>
  <si>
    <t>Investește în educația TA! FII TU PRIMUL și demonstrează că poți! - FII_TU 1</t>
  </si>
  <si>
    <t>ORIZONT - Program avansat de sprijin și incluziune pentru primii studenți din familie</t>
  </si>
  <si>
    <t>Experiență Educațională Mai Bună: Proiectul de Practică</t>
  </si>
  <si>
    <t>EDIS 4-Educație incluzivă de calitate pentru creșterea accesului și participării la învățământul superior</t>
  </si>
  <si>
    <t>AntibioticeSkills: Perfectionarea studentilor si Adaptarea lor pe Piata Muncii</t>
  </si>
  <si>
    <t>AVI – Asigura-ti viitorul professional</t>
  </si>
  <si>
    <t>Educație, Suport, Transformare și Implicare prin studii Universitare pentru Succes în Viața profesională - ESTI USV</t>
  </si>
  <si>
    <t>Primii studenti din familie - la UOC</t>
  </si>
  <si>
    <t>COMPAS: Comunicarea, primul pas spre succes</t>
  </si>
  <si>
    <t>UMF Iasi - O sansa la studentie</t>
  </si>
  <si>
    <t>Student la FSE. Student european (EURO@UBB)</t>
  </si>
  <si>
    <t>Leadership universitar pentru transfer de cunoaștere și tehnologie (LEADERSHIP TT)</t>
  </si>
  <si>
    <t>Fii si tu primul!</t>
  </si>
  <si>
    <t>PROSKILLS: Programul de Stagii de Practica pentru Dezvoltarea Abilitatilor Tehnice si Profesionale</t>
  </si>
  <si>
    <t>Șansa ta pentru succes!</t>
  </si>
  <si>
    <t>Universitatea Aurel Vlaicu Arad</t>
  </si>
  <si>
    <t>Liceul Tehnologic "Dumitru Mangeron"-Bacau</t>
  </si>
  <si>
    <t>Colegiul " Spiru Haret ", Municipiul Ploieşti</t>
  </si>
  <si>
    <t>Camera De Comert Si Industrie Prahova</t>
  </si>
  <si>
    <t>Press Media Electronic Srl</t>
  </si>
  <si>
    <t>Universitatea De Medicina Si Farmacie "Grigore T. Popa" Din Iaşi</t>
  </si>
  <si>
    <t>Universitatea Pentru Stiinţele Vieţii "Ion Ionescu De La Brad" Din Iaşi</t>
  </si>
  <si>
    <t>Asociaţia Centrul Cultural Al Romilor " O Del Amenca " - Feteşti</t>
  </si>
  <si>
    <t>Liceul De Arte Plastice "Nicolae Tonitza"</t>
  </si>
  <si>
    <t>LICEUL TEHNOLOGIC "TĂNASE CONSTANTIN" COMUNA IZVOARELE-25347073,LICEUL TEHNOLOGIC BUSTUCHIN-29249639,LICEUL TEHNOLOGIC DE TRANSPORTURI AUTO TÂRGOVIŞTE-4344333</t>
  </si>
  <si>
    <t>COLEGIUL "MIHAI VITEAZUL" INEU-3519437,LICEUL TEHNOLOGIC " SAVA BRANCOVICI " INEU-3519070</t>
  </si>
  <si>
    <t>UNIVERSITATEA "TITU MAIORESCU"din BUCURESTI-4337662</t>
  </si>
  <si>
    <t>ASOCIATIA "HR MANAGEMENT CLUB"-16614074</t>
  </si>
  <si>
    <t>ASOCIATIA ,,VOLO EDU (VREAU EDUCATIE),,-43768577,LICEUL TEORETIC "IONITA ASAN" CARACAL-4550023</t>
  </si>
  <si>
    <t>LICEUL TEHNOLOGIC " ION MINCU " TÂRGU JIU-4666215</t>
  </si>
  <si>
    <t>FUNDATIA ROMA EDUCATION FUND ROMANIA-25857730,LICEUL TEHNOLOGIC "RADU NEGRU" GALAȚI-3127174,LICEUL TEORETIC STEFAN CEL MARE RAMNICU SARAT-4948810,Liceul Tehnologic „Alexandru Ioan Cuza” -4299666</t>
  </si>
  <si>
    <t>COLEGIUL DE SERVICII IN TURISM ,,NAPOCA"-5593758,INSPECTORATUL ŞCOLAR JUDEŢEAN CLUJ-4485669</t>
  </si>
  <si>
    <t>LICEUL TEHNOLOGIC  " DR.C.ANGELESCU "-4496161,LICEUL TEHNOLOGIC "PETRE BANITA"-4332282</t>
  </si>
  <si>
    <t>ASOCIATIA ARES'EL-27084275,LICEUL "CAROL I", ORAŞUL PLOPENI-2843710,LICEUL TEHNOLOGIC DE TRANSPORTURI, MUNICIPIUL PLOIEŞTI-2845575,UNIVERSITATEA PETROL GAZE PLOIESTI-2844790</t>
  </si>
  <si>
    <t>MADLIM CONSULT SRL-27849602,UNIVERSITATEA PETROL GAZE PLOIESTI-2844790</t>
  </si>
  <si>
    <t>INSPECTORATUL SCOLAR JUDETEAN MARAMURES-3694713,LICEUL BORSA-3695263</t>
  </si>
  <si>
    <t>MINISTERUL EDUCATIEI SI CERCETARII-13729380</t>
  </si>
  <si>
    <t>ASOCIAŢIA CENTRUL REGIONAL PENTRU EDUCAŢIE, ŞTIINŢĂ ŞI CULTURĂ-36730251,COLEGIUL TEHNIC "HARALAMB VASILIU"-4541882</t>
  </si>
  <si>
    <t>LICEUL TEHNOLOGIC " AL. IOAN CUZA " SLOBOZIA-4427960,Liceul Tehnologic "Anghel Saligny" Feteşti-13505196,ŞCOALA PROFESIONALĂ " PROFESOR IOAN MAN" ION ROATĂ-33560705</t>
  </si>
  <si>
    <t>ASOCIATIA ROMANA PENTRU PROMOVAREA SANATATII-13684229,UNIVERSITATEA DE ARHITECTURA SI URBANISM "ION MINCU"-4283996</t>
  </si>
  <si>
    <t>AR,HD</t>
  </si>
  <si>
    <t>BC,DB</t>
  </si>
  <si>
    <t>BT,NT,SV</t>
  </si>
  <si>
    <t>In implementare</t>
  </si>
  <si>
    <t>ESO4.5_Adaptarea serviciilor educaționale adresate elevilor și personalului didactic din ÎPT, în corelație cu dinamica pieței muncii (competențe verzi, digitale schimbări tehnologice și structurale), inclusiv pentru persoanele cu dizabilități sau pentru cele provenind din grupuri vulnerabile</t>
  </si>
  <si>
    <t>ESO4.5_Promovarea dezvoltării programelor de studii terțiare de înaltă calitate, flexibile și corelate cu cerințele pieței muncii</t>
  </si>
  <si>
    <t>ESO4.5_Implementarea unui program pentru internaționalizarea învățământului superior, în vederea creșterii calității, eficienței și relevanței acestuia</t>
  </si>
  <si>
    <t>ESO4.5_ESO 4.5 - Operatiune compozita 7.e.1. si 7.e.4.</t>
  </si>
  <si>
    <t>ESO4.5_ESO 4.5 - Operatiune compozita 7.e.1. si 7.e.3.</t>
  </si>
  <si>
    <t>ESO4.6_Intervenții pentru creșterea accesului și a participării la învățământul terțiar, în special pentru grupurile subreprezentate (persoane cu CES, absolvenți de liceu din mediul rural, persoane aparținând minorității roma ș.a.)</t>
  </si>
  <si>
    <t>ESO4.5_ESO 4.5- Operatiune compozita 8.e.1., 8.e.2. si 8.e.5.</t>
  </si>
  <si>
    <t>ESO4.6_ESO4.6 - Operatiune compozita 5.F.1. si 5.F.3.</t>
  </si>
  <si>
    <t>ESO4.5_Dezvoltarea și implementarea unor programe universitare, la solicitarea agenților economici, organizațiilor de CDI, pentru o ofertă a universităților adaptată la solicitările pieței muncii și care să sprijine tranziția verde și tranziția digitală</t>
  </si>
  <si>
    <t>SCOPUL PROIECTULUI este creșterea accesibilității, atractivității și calității învățământului profesional și tehnic din regiunea centru ( jud Alba, ) si corelarea acestora cu cerințele pieței muncii.
Astfel prin stagiile de practică organizate la angajatorii relevanți, sub directă îndrumare a acestora, cel puțin 255 elevi din regiunea centru  (jud Alba)  vor avea abilități si competențe dezvoltate si adecvate cu cerințele angajatorilor,  vor avea șansa de a învăța o meserie, de a deveni independent financiar față de părinți și de a se putea perfecționa în concordanță cu aptitudinile și deprinderile sale, la finalizarea programului de studiu.
Proiectul propus de noi, alături de alte proiecte finanțate, vor contribui direct la atingerea obiectivelor “PEO, Programului educație si ocupare” mai precis la atingerea OBIECTIVUL SPECIFIC “ESO4.5. Îmbunătățirea calității, a caracterului inclusiv, a eficacității și a relevanței sistemelor de educație și formare pentru piața muncii, inclusiv prin</t>
  </si>
  <si>
    <t>Proiectul își propune să contribuie la îmbunătățirea calității educației și formării profesionale în România, orientându-se către o abordare sustenabilă și coerentă a inserției elevilor în mediul profesional. Prin intermediul activităților planificate, proiectul vizează să ofere elevilor oportunități valoroase de informare, practică și certificare, în vederea dezvoltării competențelor necesare pentru a facilita integrarea lor eficientă și de succes pe piața muncii. Prin implementarea activităților planificate, proiectul urmărește să ofere elevilor instrumentele necesare pentru a-și dezvolta competențele și abilitățile, să-și exploreze potențialul în domeniile STEAM, TIC, sănătate și educație, și să se integreze cu succes într-o economie verde. Totodată, proiectul urmărește să consolideze legăturile între instituțiile de învățământ și sectorul privat, promovând astfel o educație mai relevantă și adaptată cerințelor actuale ale societății. Prin atingerea acestui obiectiv general, proiect</t>
  </si>
  <si>
    <t>•	Obiectivul general este: 
“CRESTEREA ACCESIBILITATII, ATRACTIVITATII SI CALITATII INVATAMANTULUI PROFESIONAL SI TEHNIC”.
•	Acest proiect vizeaza dezvoltarea aptitudinilor de munca ale elevilor din invatamantul profesional si tehnic aflati in situatia de tranzitie de la scoala la viata activa si, in consecinta, imbunatatirea insertiei acestora pe piata muncii, prin realizarea de stagii de pregatire practica.
•	Proiectul contribuie la realizarea obiectivului specific ESO4.5 „Imbunatatirea calitatii, a caracterului incluziv, a eficacitatii si a relevantei sistemelor de educatie si formare pentru piata muncii, inclusiv prin validarea invatarii non-formale si informale, pentru a sprijini dobandirea de competente-cheie, inclusiv de competente de antreprenoriat si digitale, precum si prin promovarea introducerii sistemelor de formare duala si a sistemelor de ucenicie (FSE+)“ ce finanteaza masura 8.e.5. Adaptarea serviciilor educationale adresate elevilor si personalului didactic din IPT –</t>
  </si>
  <si>
    <t>Obiectivul general al proiectului îl constituie dezvoltarea competențelor profesionale pentru 400 de studenți ai Universității de Vest din Timișoara prin intermediul unor sesiuni de formare/educaționale, stagii de practică/internship derulate în cadrul parteneriatelor existente și noi dezvoltate în vederea creșterii nivelului lor de inserție pe piața muncii.
Obiectivul general al proiectului corespunde în totalitate obiectivului specific din cadrul PEO,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deoarece, prin activitățile implementate și în care studenții din grupul țintă (GT) participă nemijlocit, contribuie la dobândi</t>
  </si>
  <si>
    <t>Obiectivul general al proiectului este’’Creșterea relevanței programelor educaționale și facilitarea tranziției de la educație la piața muncii pentru studenții creativi, prin intermediul unui program integrat care include stagii de practică, dezvoltarea de competențe socio-emoționale și pregătire pentru cerințele actuale și viitoare ale industriei, inclusiv în contextul digitalizării și competențelor verzi’’.
Prin proiect vor fi create condițiile pentru creșterea gradului de perfecționare a studenților,adaptarea la dinamica pieței, valorificarea potențialului forței de muncă cât și consolidarea unor parteneriate relevante pentru atingerea obiectivelor de competitivitate, sustenabilitate și incluziune.
Pentru atingerea obiectivului general, proiectul propune și asigură intervenții concentrate și complementare pentru cele 280 de persoane aparținând grupului țintă inclus în proiect: activități integrate de creare de parteneriate sustenabile, acces la învătare practică în cadrul unor între</t>
  </si>
  <si>
    <t>Obiectivul general al proiectului il reprezinta îmbunătățirea calităţii şi relevanţei formării practice oferită de sistemul de educație în parteneriate cu angajatori, la locul de muncă a studenților și studenților masteranzi proveniți din diferite regiuni slab dezvoltate ale României aflați la studii în instituții de învățământ superior, precum și formarea competențelor și abilităților necesare acestora pentru tranziţii rapide şi de calitate, de la educație în ocupare pe piața muncii sporind şansele de a ocupa un loc de muncă la absolvirea studiilor, fie în calitate de angajat, fie în calitate de antreprenor, alegând cariera în cunoştinţă de cauză și dezvoltând-o, cu competențe socio-emoționale, competențe antreprenoriale pentru locuri de muncă verzi dezvoltate prin proiect, ceea ce va contribui implicit la îmbunătăţirea nivelurile de competenţe  și la sporirea accesului pe piața muncii a tinerilor absolvenți de învățământ terțiar din regiunile de implementare, în acord cu Strategia na</t>
  </si>
  <si>
    <t>Obiectivul general al proiectului vizează dezvoltarea competenţelor practice pentru 400 studenţi, inmatriculati in sistemul de invatamant superior având  domiciliul în una din regiunea de dezvoltare Vest, in perioada 2024-2026, prin optimizarea stagiilor de practică în vederea îmbunătăţirii inserţiei acestora pe piaţa muncii, în contextul societăţii bazate pe cunoaştere, cu puternice fenomene de globalizare cu forţele transformative la nivel de societate. 
Obiectivul general respecta obiectivul specific 3  al Strategiei naționale pentru ocuparea forței de muncă 2021  – 2027, OS3. Dezvoltarea unei resurse umane cu un nivel înalt de calificare și competențe adaptate la cerințele pieței muncii, cu următoarele direcții de acțiune printr-o abordare INTEGRATA: workshopuri socio-emotionale, coaching profesional cu expert din industrie, cursuri de formare profesionala ANC, programe de antreprenoriat social, inovativ- spin-off si start-up academic, si stagii de practica profesionale/cercetare.</t>
  </si>
  <si>
    <t>Obiectivul general al proiectului este de a creste in 20 luni de implementare participarea a 251 studenti ai Facultatii de Matematica si Informatica („FMI”) din Universitatea din Constanta („UOC”) la programele de invatare la locul de munca prin stagii de practica in domeniul testarii software automatizate si cybersecurity din cadrul parteneriatelor nou infiintate/dezvoltate sau extinse de practica care sa faciliteze insertia pe piata muncii pentru cei 251 studenti implicati in proiect de la FMI (oferta educationala optimizata prin parteneriat social, centrata pe formarea si dezvoltarea de competente profesionale si transversale cerute pe piata muncii).
Principala problema la care raspunde prezentul proiect este nivelul scazut de abilitati si competente practice dobandite de studenti in programele formale de educatie universitara care determina o corelare insuficienta intre mediul universitar si piata muncii. Pentru a rezolva aceasta problema, proiectul isi propune cresterea nivelului</t>
  </si>
  <si>
    <t>Proiectul se încadrează în Obiectivul de politică 4, Prioritatea P08 și Ob. Specific ESO4.5, masura 8.e.5. OG al proiectului il constituie creșterea cu 251 a numărului de elevi din ÎPT din jud Alba care participa la programe de învățare la locul de munca, pt desprinderea de competente relevante, inclusive competente profesionale, care sa faciliteze angajarea la locuri de munca decente, în conformitate cu Ob. 4 din SN pt DEZVOLTAREA DURABILĂ a României 2030. Proiectul pune accent pe organizarea de programe de învățare la locul de munca și pe crearea de parteneriate între LT Sebes si parteneri de practica din domeniile relevante și prin crearea unui sistem de informare coordonata, in ambele sensuri, pentru a răspunde nevoilor actuale și viitoare ale pieței muncii la nivel regional/local. 
DESCRIEREA O.G. AL PROIECTULUI 
În urma centralizarii datelor deținute de LT Sebes, consultarii INS Tempo online, Eurostat si a altor surse oficiale (ex. ISJ Alba, Ministerul Educației), au rezultat urm</t>
  </si>
  <si>
    <t>Obiectivul general al proiectului este: Dezvoltarea de acțiuni specifice de asistenţa si suport prin cofinanțare din fonduri nerambursabile FSE+ pentru îmbunatațirea calitatii, a caracterului incluziv a eficacitații si relevanței competențelor obținute prin metode de învațare la locul de munca (Stagii de practica) prin parteneriate sustenabile cu sisteme de informare coordonata pentru cresterea accesibilitații si atractivitații învațamântului profesional si tehnic in calificari ISCED 2-4 in zona Galați, Regiunea Sud Est pentru un grup ținta eligibil cf ghid specific de 252 de Elevi înmatriculați in ÎPT si dezvoltarea de competențe certificate cerute pe piața muncii prin stagii de practica la potențiali angajatori pentru minim 252 de persoane GT in domeniiile media, automatizari si electric.  
Proiectul are o abordare centrata pe temele Strategiei Naționale pentru Ocuparea Forței de Munca pentru perioada 2021-2027, propunând / proiectând masuri concrete de adaptare a serviciilor educaț</t>
  </si>
  <si>
    <t>Obiectivul general al proiectului este cresterea atractivitatii, calitatii si relevantei pentru piata muncii a programelor de pregatire practica oferite in cadrul invatamantului profesional si tehnic de catre Liceul Tehnologic nr. 1 Salonta, in vederea cresterii angajabilitatii si sansei de succes sustenabil pe piata muncii a celor 252 de elevi din grupul tinta.
Prin imbunatatirea calitatii programelor de pregatire practica pentru calificarile profesionale de nivel 3 si nivel 4 oferite in cadrul Liceului Tehnologic nr. 1 Salonta, proiectul se incadreaza in Prioritatea 08 privind cresterea accesibilitatii, atractivitatii si calitatii invatamantului profesional si tehnic, si contribuie la realizarea obiectivului specific ESO4.5 din PEO vizand imbunatatirea calitatii, caracterului incluziv, a eficacitatii si relevantei sistemelor de educatie si formare pentru piata muncii.
Prin programele de invatare la locul de munca organizate la parteneri de practica care au activitate relevanta domeni</t>
  </si>
  <si>
    <t>Obiectivul general al proiectului: 
Cresterea eficacitatii si relevantei sistemelor de educație și formare pentru piața muncii a elevilor din cadrul Liceului Spiru Haret din Timisoara. 
Proiectul contribuie direct la realizarea Prioritatii 08 si a obiectivului specific ESO4.5 al programului PEO prin urmatoarele activitati si rezultate planificate: 
-	sprijinirea participarii unui numar de minim 255 de elevi inmatriculati in invatamantul profesional si tehnic in cadrul Liceului Spiru Haret din Timisoara, la programe de invatare la locul de munca;
-	sustinerea a peste 230 de elevi din cadrul Liceului Spiru Haret din Timisoara sa obtina o calificare la incetarea calitatii de participant ca urmare a participarii la programe de invatare la locul de munca;
-	implicarea elevilor din grupul tinta intr-un proces de evaluare a impactului stagiului de practica la locul de munca, din perspectiva deprinderilor profesionale si de viata dobandite inclusiv a competentelor verzi (sesiuni de evaluare</t>
  </si>
  <si>
    <t>Obiectivul general al proiectului
În conformitate cu prioritățile Obiectivului de Politica 4, Agenda pentru competențe în Europa, Planul de Acțiune pentru Educația Digitală (2021-2027), Pactul Verde European și Obiectivele de Dezvoltare Durabilă, cadrul strategic național RO Edu, și având în vedere Obiectivul specific: ESO4.5. al PEO 2021-2027 și al apelului, in stransa corelare cu obiectivele SNCISI 2022-2027, precum si cu obiectivele  Strategiei Naționale pentru Ocuparea Fortei de Munca  2021-2027, Solicitantul propune proiectul „STAGII DE PRACTICA IN CENTRUL ACADEMIC DE INTELIGENTA ARTIFICIALA IN CLOUD SI LA PARTENERI – AI#connect” – avand acronimul AI#connect.
Proiectul propus vine in sprijinul studentilor înmatriculați într-un program de nivel ISCED 6-8, 18-35 ani, al caror domiciliu se afla in regiunile mai putin dezvoltate ale Romaniei, si are ca obiectiv general imbunatatirea nivelului de educatie, sprijin prin participarea la stagii de practică in domeniul stiintei datelor si</t>
  </si>
  <si>
    <t>Obiectivul general al proiectului vizeaza cresterea calitatii educatiei si a nivelului de competente pentru 300 studenti, prin activitati integrate de stagii de practica, formare, consiliere si orientare profesionala si masuri complementare de facilitare a insertiei absolventilor de studii universitare pe piata muncii.
Prin obiectivul general si prin obiectivele specifice, proiectul contribuie direct la îmbunătățirea calității și relevanței educației și formării profesionale în conformitate cu obiectivul ESO4. al PEO astfel:
• in cadrul activitatii A1.1 studentii participanti vor dobandi competente antreprenoriale prin intermediul workshop-urilor de antereprenoriat avand componenta practica de intreprinderi simulate care le va permite initierea unei afaceri si ocuparea pe cont propriu prin antreprenoriat. Workshopurile de formare în competențe antreprenoriale prin intreprinderi simulate oferă o educație practică și relevantă pentru piața muncii, răspunzând direct la cerințele angajator</t>
  </si>
  <si>
    <t>Obiectivul general al proiectului il reprezinta sustinerea participarii la programe de invatare la locul de munca in regiunile mai putin dezvoltate ale Romaniei in randul a cel putin 251 de elevi în scopul, îmbunătățirii calității, a caracterului incluziv, a eficacității și a relevanței sistemelor de educație și formare pentru piața muncii, inclusiv prin validarea învățării non-formale și informale, pentru a sprijini dobândirea de competențe-cheie, precum și prin promovarea introducerii sistemelor de formare duală și a sistemelor de ucenicie. Astfel, obiectivul general al proiectului contribuie la indeplinirea obiectivului general al PEO, prin dezvoltarea capitalului uman si cresterea competitivitatii, prin corelarea educatiei si invatarii pe tot parcursul vietii cu piata muncii si asigurarea de oportunitati sporite pentru participarea viitoare pe o piata a muncii moderna, flexibila si inclusiva pentru cei 251 de beneficiari directi ai stagiilor de practica. EFECT POZITIV PE TERMEN LUN</t>
  </si>
  <si>
    <t>Obiectivul general al proiectului este "Promovarea excelenței, a caracterului incluziv și a relevanței în învățământul profesional și tehnic prin implementarea unor programe de pregătire practică eficiente, care să răspundă nevoilor actuale și viitoare ale pieței muncii la nivel regional și local" și reprezintă o inițiativă deosebit de importantă și valoroasă în contextul educațional actual. Acest obiectiv se încadrează într-un cadru mai larg, al Programului Educație și Ocupare 2021-2027, și are la bază obiectivul specific ESO4.5, care vizează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Obiectivul general al proiectului reprezintă</t>
  </si>
  <si>
    <t>Scopul proiectului este de a raspunde la provocarile impuse de dezvoltarea tehnologica, la necesitatea consolidarii relatiei dintre piata muncii si sistemul de educatie. Astfel, avand ca scop asigurarea unui sistem educational aflat in concordanta cu viata sociala si economica, centrat pe competente, calitativ, proiectul isi propune sa aduca valoare invatamantului profesional si tehnic (IPT) din cadrul Liceului Tehnologic Nr.1 Campulung Moldovenesc, judetul Suceava, regiunea Nord-Est, in acord cu prioritatile politicilor educationale promovate la nivel european si international.
Obiectivul  general al proiectului este in corelare cu obiectivul major al cadrului strategic pentru cooperarea europeana in domeniul educatiei si formarii profesionale 2021 – 2030, mai precis construirea unor sisteme de educatie nationale reziliente si orientate catre viitor. Astfel, prin acest proiect se urmareste ca deficitul de forta de munca calificata care se inregistreaza la nivel local si regional sa po</t>
  </si>
  <si>
    <t>SCOPUL PROIECTULUI este creșterea accesibilității, atractivității și calității învățământului profesional și tehnic din regiunea centru (Jud Sibiu) si corelarea acestora cu cerințele pieței muncii.
Astfel prin stagiile de practică organizate la angajatorii relevanți, sub directă îndrumare a acestora, cel puțin 255 elevi din regiunea centru ( Jud Sibiu)  vor avea abilități si competențe dezvoltate si adecvate cu cerințele angajatorilor,  vor avea șansa de a învăța o meserie, de a deveni independent financiar față de părinți și de a se putea perfecționa în concordanță cu aptitudinile și deprinderile sale, la finalizarea programului de studiu.
Proiectul propus de noi, alături de alte proiecte finanțate, vor contribui direct la atingerea obiectivelor “PEO, Programului educație si ocupare” mai precis la atingerea OBIECTIVUL SPECIFIC “ESO4.5. Îmbunătățirea calității, a caracterului inclusiv, a eficacității și a relevanței sistemelor de educație și formare pentru piața muncii, inclusiv prin v</t>
  </si>
  <si>
    <t>Obiectivul general al proiectului il constituie cresterea gradului de participare a 251 elevi din invatamantul profesional si tehnic, inclusiv dual, inmatriculati in cadrul Liceului Tehnologic Administrativ si de Servicii“Victor Slavescu”,Partener in cadrul proiectului, cu domiciliul in Reg Sud-Muntenia, la progr de inv la locul de munca-stagii de practica,org in cnf cu reglementarile nat aplicabile,in cadrul parteneriatelor nou infiintate/dezvoltate,in vederea dobandirii de competente care sa faciliteze tranzitia de la educatie la un loc de munca si dezv de abilitati solicitate pe piata muncii prin participarea la workshop-uri ptr pregatirea stagiilor de practica si a unui viitor sustenabil,dotarea unui laborator digital de practica,precum si crearea unui sistem de informare coordonata bidirectional intre mediul educational si cel profesional si invers,in conformitate cu obiectivul specific ESO4.5. al programului.
Obiectivul general al proiectului este in stansa corelare cu OG din Str</t>
  </si>
  <si>
    <t>Încurajarea excelenței, a caracterului incluziv și a relevanței în învățământul profesional și tehnic prin derularea unor programe de formare practică eficace, care să îndeplinească cerințele actuale și viitoare ale pieței muncii la nivel regional și local.. Prin atingerea obiectivelor și indicatorilor propusi, proiectul va contribui semnificativ la obiectivul specific ESO4.5 și la prioritățile Programului Educație și Ocupare 2021-2027, în concordanță cu cerințele stipulate în ghidul solicitantului și reglementările naționale aplicabile. Aceasta include validarea învățării non-formale și informale, susținerea dobândirii de competențe-cheie, inclusiv digitale și antreprenoriale, și promovarea formării duale și a sistemelor de ucenicie (FSE+).
Obiectivul general al proiectului reprezintă o perspectivă amplă și complexă asupra educației și formării profesionale, având ca scop fundamental îmbunătățirea acesteia în mai multe direcții cheie. Vom explora în detaliu modul în care acest obiecti</t>
  </si>
  <si>
    <t>Obiectivul general al proiectului il constituie cresterea gradului de participare a 251 elevi din invatamantul profesional si tehnic, inclusiv dual, inmatriculati in cadrul Colegiului Tehnic "Latcu Voda" Siret,Partener in cadrul proiectului, cu domiciliul in Reg Nord-Est, la progr de inv la locul de munca-stagii de practica,org in cnf cu reglementarile nat aplicabile,in cadrul parteneriatelor nou infiintate/dezvoltate,in vederea dobandirii de competente care sa faciliteze tranzitia de la educatie la un loc de munca si dezv de abilitati solicitate pe piata muncii prin participarea la workshop-uri ptr pregatirea stagiilor de practica si a unui viitor sustenabil,dotarea unui laborator digital de practica,precum si crearea unui sistem de informare coordonata bidirectional intre mediul educational si cel profesional si invers,in conformitate cu obiectivul specific ESO4.5. al programului.
Obiectivul general al proiectului este in stansa corelare cu OG din Strategia nationala pentru ocuparea</t>
  </si>
  <si>
    <t>Obiectivul general al proiectului il reprezinta creșterea ratei de participare a studenţilor Universitatii Ovidius din Constanta la programele de învățare la locul de muncă (ex. stagii de practică, internship-uri etc.) din cadrul parteneriatelor nou înființate/dezvoltate, care să faciliteze inserția pe piața muncii a absolvenților universitatii și adaptarea ofertei educaționale prin parteneriat social, astfel incat sa fie centrată pe formarea și dezvoltarea de competențe profesionale și transversale cerute pe piața muncii. Obiectivul general al proiectului va fi atins prin implementarea de programe de formare/educaționale pentru dezvoltarea competențelor antreprenoriale, în vederea adaptării competențelor și calificărilor legate de mediu, climă, energie, economia circulară și bioeconomie si pentru dobândirea competențelor cerute de sectoarele legate de tranziția climatică (producția de energie regenerabilă) și stimularea angajării tinerilor în sectoarele de producție de energie regener</t>
  </si>
  <si>
    <t>Obiectivul general al proiectului il constituie cresterea gradului de participare a 251 elevi din invatamantul profesional si tehnic, inclusiv dual, inmatriculati in cadrul Colegiului Tehnic “MIHAI BACESCU”, Partener in cadrul proiectului, cu domiciliul in Reg Nord-Est, la progr de inv la locul de munca-stagii de practica,org in cnf cu reglementarile nat aplicabile,in cadrul parteneriatelor nou infiintate/dezvoltate,in vederea dobandirii de competente care sa faciliteze tranzitia de la educatie la un loc de munca si dezv de abilitati solicitate pe piata muncii prin participarea la workshop-uri ptr pregatirea stagiilor de practica si a unui viitor sustenabil,dotarea unui laborator digital de practica,precum si crearea unui sistem de informare coordonata bidirectional intre mediul educational si cel profesional si invers,in conformitate cu obiectivul specific ESO4.5. al programului.
Obiectivul general al proiectului este in stansa corelare cu OG din Strategia nationala pentru ocuparea fo</t>
  </si>
  <si>
    <t>Scopul proiectului este promovarea învățării pe tot parcursul vieții, în special a oportunităților flexibile de actualizare a competențelor și de recalificare pentru toți participantii la proiect in regiunile mai putin dezvoltate Nord-Est, Sud-Est, Sud-Muntenia, Sud-Vest Oltenia, Nord-Vest, Vest și Centru prin: Dezvoltarea și sprijinirea parteneriatelor sustenabile dintre instituțiile de învăţământ superior și potențialii angajatori care să faciliteze inserția socio-profesională a viitorilor absolvenți, Organizarea si derularea de stagii de practica/internship, precum si de activitatile aditionale de dezvoltare a aptitudinilor socio-profesionale.
Obiectivul general al proiectului va genera pe termen mediu si lung efecte pozitive in ceea ce priveste dezvoltarea capitalului uman si promovarea invatarii pe tot parcursul vietii prin implementarea de masuri de incurajare a participarii la stagii de practică de specialitate, programe de internship, programe de învățare la locul de muncă (inc</t>
  </si>
  <si>
    <t>Scopul proiectului este de a raspunde la provocarile impuse de dezvoltarea tehnologica, la necesitatea consolidarii relatiei dintre piata muncii si sistemul de educatie. Astfel, avand ca scop asigurarea unui sistem educational aflat in concordanta cu viata sociala si economica, centrat pe competente, calitativ, proiectul isi propune sa aduca valoare invatamantul profesional si tehnic (IPT) din cadrul Liceului Tehnologic „Mihai Eminescu” Dumbraveni, judetul Suceava, regiunea Nord-Est, in acord cu prioritatile politicilor educationale promovate la nivel european si international.
Obiectivul  general al proiectului este in corelare cu obiectivul major al cadrului strategic pentru cooperarea europeana in domeniul educatiei si formarii profesionale 2021 – 2030, mai precis construirea unor sisteme de educatie nationale reziliente si orientate catre viitor. Astfel, prin acest proiect se urmareste ca deficitul de forta de munca calificata care se inregistreaza la nivel local si regional sa poa</t>
  </si>
  <si>
    <t>Creșterea calității învățământului superior românesc și a ofertei de educație și formare profesională prin dezvoltarea și suport în realizarea politicilor de internaționalizare a învățământului superior românesc.</t>
  </si>
  <si>
    <t>Dezvoltarea instrumentelor sistemice (inclusiv instrumente digitale), a competențelor orizontale, capacităților și mecanismelor instituționale la nivelul universităților pentru (1) asigurarea unui cadru coerent de elaborare și monitorizare a politicilor publice privind angajabilitatea absolvenților și (2) promovarea dezvoltării programelor de studii terțiare corelate cu dinamica pieței muncii.</t>
  </si>
  <si>
    <t>Creșterea accesului în învățământul superior precum și a a numărului de participanți ramasi în sistemul de educatie sau care și-au îmbunătățit nivelul de educație prin implementarea unor măsuri de monitorizare, avertizare timpurie și combatere a fenomenelor de abandon universitar atât prin intervenții générale cât și prin intervenții specifice, în special în rândul grupurilor dezavantajate.
Obiectivele specifice sunt compatibile cu obiectivul specific PEO 4.6 în special în ceea ce privește "promovarea accesului egal la educație și formare de calitate și favorabile incluziunii și  absolvirii acestora, în special pentru grupurile defavorizate " prin activitățile ce vizeză tranziția către învățământului superior (A1) și activitățile ce vizeaza combaterea abandonului universitar (A1-A4).</t>
  </si>
  <si>
    <t>Obiectivul general al proiectului: 
Cresterea atractivitatii si relevantei serviciilor educationale dedicate elevilor din cadrul invatamantului profesional si tehnic din Regiunea de Vest.
Proiectul contribuie direct la realizarea Prioritatii 08 si a obiectivului specific ESO4.5 al programului PEO prin urmatoarele activitati si rezultate planificate: 
-	sprijinirea participarii, a unui numar minim de 255 de elevi din Regiunea Vest (domiciliu/resedinta), inmatriculati in invatamantul profesional si tehnic, la programe de invatare la locul de munca;
-	sustinerea a peste 230 de elevi din regiunea Vest (domiciliu/resedinta), inmatriculati in invatamantul profesional si tehnic, care au beneficiat de sprijin prin proiect ca urmare a participarii la programe de invatare la locul de munca, sa obtina o calificare la incetarea calitatii de participant;
-	incheierea unor parteneriate sustenabile intre furnizorii de educatie si formare profesionala initiala si partenerii de practica din regiunea</t>
  </si>
  <si>
    <t>Obiectivul general al proiectului (OG) vizează „Îmbunătățirea calității programelor educaționale oferite de SNSPA prin activități interdisciplinare de practică orientate către dobândirea și consolidarea unor competențe profesionale și transversale relevante pentru cerințele pieței muncii, adaptate la dinamica acesteia și la provocările inovării și progresului tehnologic, pentru a contribui la creșterea angajabilității studenților”.
În formularea acestui OG au stat la bază:
a. obiectivul specific „ESO4.5“ din PEO referitor la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b. documentele europene și naționale prezentate în secțiunile</t>
  </si>
  <si>
    <t>SCOPUL PROIECTULUI este creșterea accesibilității, atractivității și calității învățământului profesional, tehnic si dual  din regiunea centru (judetele Sibiu si Brasov) si corelarea acestora cu cerințele pieței muncii. 
Astfel prin stagiile de practică organizate la angajatorii relevanți, sub directă îndrumare a acestora, cel puțin 255 elevi din regiunea centru ( judetele Sibiu si Brasov)  vor avea abilități si competențe dezvoltate si adecvate cu cerințele angajatorilor,  vor avea șansa de a învăța o meserie, de a deveni independent financiar față de părinți și de a se putea perfecționa în concordanță cu aptitudinile și deprinderile sale, la finalizarea programului de studiu.
Proiectul propus de noi, alături de alte proiecte finanțate, vor contribui direct la atingerea obiectivelor “PEO, Programului educație si ocupare” mai precis la atingerea OBIECTIVUL SPECIFIC “ESO4.5. Îmbunătățirea calității, a caracterului inclusiv, a eficacității și a relevanței sistemelor de educație și formar</t>
  </si>
  <si>
    <t>Obiectivul general al proiectului vizează creșterea calității, eficacității și relevanței pentru piața muncii în învățământul superior, prin dezvoltarea de programe integrate de învățare la locul de muncă și programe de formare și de dezvoltare de competențe profesionale, verzi și transversale pentru 260 studenți ISCED 6-8 din cadrul Universității de Vest din Timișoara.
Obiectivul general al proiectului propus spre finanțare contribuie la atingerea obiectivul specific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verzi și digitale, precum și prin promovarea introducerii sistemelor de formare duală și a sistemelor de ucenicie (FSE+)“, prin: implementarea de programe de formare/educaționale pentru dezvoltarea competențelor antreprenoriale ș</t>
  </si>
  <si>
    <t>10500 Caractere
OBIECTIVUL GENERAL al proiectului consta in imbunatatirea calitatii, a caracterului incluziv, a eficacitatii și a relevantei sistemelor de educatie si formare pentru piața muncii, prin realizarea de Stagii de practica in mediul urban pentru elevii de la Liceul Tehnologic Micea Vulcanescu, Bucuresti, in vederea validarii invatarii non-formale si informale, pt a sprijini dobandirea de competente cheie, inclusiv de competențe de antreprenoriat si digitale, precum si prin promovarea introducerii sistemelor de formare duală si a sistemelor de ucenicie, pentru o calitate diferită a vieții și un drept real la demnitate socială. 
Avand in vedere obiectivul general asumat, proiectul contribuie la ATINGEREA OBIECTIVULUI SPECIFIC AL PROGRAMULUI SI APELULUI (OS: ESO4.5.„Îmbunătățirea calității, a caracterului incluziv, a eficacității și a relevanței sistemelor de educație și formare pentru piața muncii, inclusiv prin validarea învățării non-formale și informale, pentru a sprijini</t>
  </si>
  <si>
    <t>Obiectivul general al proiectului constă în implementarea și parcurgerea de către elevii înmatriculați în cadrul Liceului Tehnologic Nicolae Bălcescu a programelor de pregătire practică în conformitate cu reglementările naționale aplicabile(stagii de practică). Proiectul vizează dobândirea de competențe ce vor facilita inserția elevilor pe piața muncii -  vor beneficia de activitățile proiectului 251 elevi.
Proiectul contribuie la realizarea obiectivului specific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Contribuția proiectului la obiectivul apelului de proiecte este realizată prin implementarea unor masuri proiectate in</t>
  </si>
  <si>
    <t>OBIECTIVUL GENERAL al proiectului:
Adaptarea serviciilor educaționale adresate unui numar de 260 de elevi din învățământul profesional și tehnic din cadrul Liceului Economic,,Petre S. Aurelian” și certificarea compențelor a 247 de participanți, prin derularea de stagii de pregatire practică in acord cu piata muncii si in contextul tranzitiei catre economia verde, intr-un orizont de 24 de luni.
OBIECTIVUL SPECIFIC AL PEO 2021-2027: Rezultatele așteptate ale proiectului sunt: 260 tineri din cadrul Liceului Economic ,,Petre S. Aurelian” (EECO06+07)  care beneficiază de sprijin prin participarea la programe de învățare la locul de muncă, din care 247 participanți (EECRO03 ) vor  obține o calificare la încetarea calității de participant. În cadrul proiectului, un număr de 30 de parteneri de practică vor face parte dintr-un sistem de informare coordonată și vor primi la practică elevii liceului. Toți participanții la stagiile de practică vor fi sprijiniți să își realizeze temele de practică</t>
  </si>
  <si>
    <t>Obiectivul general al proiectului constă în implementarea și parcurgerea de către elevii înmatriculați în cadrul Colegiului Țara Bârsei a programelor de pregătire practică în conformitate cu reglementările naționale aplicabile(stagii de practică). Proiectul vizează dobândirea de competențe ce vor facilita inserția elevilor pe piața muncii -  vor beneficia de activitățile proiectului 251 elevi.
Proiectul contribuie la realizarea obiectivului specific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Contribuția proiectului la obiectivul apelului de proiecte este realizată prin implementarea unor masuri proiectate in baza nevoilor</t>
  </si>
  <si>
    <t>OBIECTIV GENERAL: Îmbunătățirea calității, a eficacității și a relevanței actului educațional și a formării pentru piața muncii la nivelul Colegiului Economic „Virgil Madgearu”, prin organizarea de stagii de practică la angajatori relevanți pentru 251 de elevi.
Acest proiect urmărește implementarea unui set cuprinzător de inițiative (cum ar fi îmbunătățirea comunicării cu mediul de afaceri, modernizarea infrastructurii școlare, adaptarea stagiilor de practică etc.), cu scopul de a îmbunătăți calitatea actului educațional oferit la Colegiul Economic „Virgil Madgearu”. Aceasta se face astfel încât să corespundă cerințelor actuale de formare de pe piața muncii. Pentru a atinge obiectivul general al proiectului, au fost stabilite cinci obiective specifice, al căror îndeplinire depinde de realizarea rezultatelor așteptate în cadrul celor patru activități propuse în proiect.
Obiectivul general al proiectului este în corelare cu Obiectivul Specific ESO4.5 având în vedere contribuția acestuia</t>
  </si>
  <si>
    <t>OBIECTIV GENERAL: Îmbunătățirea calității, a eficacității și a relevanței actului educațional și a formării pentru piața muncii la nivelul Liceului Tehnologic „Mihai Busuioc”, prin organizarea de stagii de practică la angajatori relevanți pentru 251 de elevi.
Acest proiect urmărește implementarea unui set cuprinzător de inițiative (cum ar fi îmbunătățirea comunicării cu mediul de afaceri, modernizarea infrastructurii școlare, adaptarea stagiilor de practică etc.), cu scopul de a îmbunătăți calitatea actului educațional oferit la Liceul Tehnologic „Mihai Busuioc”. Aceasta se face astfel încât să corespundă cerințelor actuale de formare de pe piața muncii. Pentru a atinge obiectivul general al proiectului, au fost stabilite cinci obiective specifice, al căror îndeplinire depinde de realizarea rezultatelor așteptate în cadrul celor patru activități propuse în proiect.
Obiectivul general al proiectului este în corelare cu Obiectivul Specific ESO4.5 având în vedere contribuția acestuia cu 2</t>
  </si>
  <si>
    <t>Scopul proiectului este adaptarea serviciilor educaționale adresate elevilor in Regiunea mai puțin dezvoltata Centru prin: organizarea si derularea de stagii de practică pentru elevii din ÎPT, inclusiv din învățământul dual si organizarea examenelor de certificare a calificărilor profesionale.
Obiectivul general al proiectului va genera pe termen mediu si lung efecte pozitive in ceea ce priveste dezvoltarea capitalului uman si adaptarea serviciilor educaționale adresate elevilor prin implementarea de masuri de organizare si derularea de stagii de practică pentru elevii din ÎPT, inclusiv din învățământul dual si organizarea examenelor de certificare a calificărilor profesionale.
Contributia proiectului la atingerea Obiectivului Specific de program ESO4.5 „Îmbunătățirea calității, a caracterului incluziv, a eficacității și a relevanței sistemelor de educație și formare pentru piața muncii, inclusiv prin validarea învățării non-formale și informale, pentru a sprijini dobândirea de compete</t>
  </si>
  <si>
    <t>Obiectivul general al proiectul „Pro(activ) pe piața muncii - Practică-ți viitorul!” este dezvoltarea competențelor profesionale și transversale pentru 255 de studenți din Universitatea ”Ştefan cel Mare” din Suceava prin participarea la programe de învățare la locul de muncă, în cadrul parteneriatelor de practică stabilite cu mediul de afaceri local.
Scopul principal al proiectului constă în creșterea angajabilității studenților din Universitatea ”Ștefan cel Mare” din Suceava ca urmare a îmbunătățirii competențelor acestora raportat la temele transversale actuale ale pieței muncii care rezidă din adoptarea noilor tehnologii, adoptarea conduitei ecologice în activitățile economice, adoptarea noilor metode de integrare a forței de muncă în mecanismul antreprenorial. 
Proiectul va contribui la realizarea obiectivului general și la atingerea scopului propus prin facilitarea participării la stagii de practică în cadrul parteneriatelor încheiate prin proiect între Universitatea ”Ștefan cel</t>
  </si>
  <si>
    <t>Obiectivul general al proiectului îl constituie îmbunătățirea calității, a caracterului incluziv, a eficacității și a relevanței sistemului de educație în 2 unități de învățământ preuniversitar de stat prin facilitarea accesului la stagii de pregătire practică corelate cu cerințele pieței muncii pentru 251 de elevi.
CONTRIBUTIA PROIECTULUI LA REALIZAREA OBIECTIVULUI SPECIFIC AL PROGRAMULUI SI APELULUI
OG este cu corelat cu OS PEO ESO4.5 deoarece isi propune sa imbunatateasca activitatile educationale de pregatire practica pentru 251 de elevi prin:
-	Imbunatatirea calitatii programelor si caietelor de practica pentru 10 calificari – acestea se vor adapta cerintelor pietei muncii,
-	Participarea nediscriminatorie a 251 de elevi la stagii de pregatire practica adaptate cerintelor pietei muncii,
-	Cresterea eficacitatii si relevantei sistemului de educatie in 2 unitati de invatamant preuniversitar de stat prin cresterea calitatii stagiile de pregatire practica si atragerea de noi partener</t>
  </si>
  <si>
    <t>Obiectivul principal al acestui proiect este „Îmbunătățirea, excelența, accesibilitatea și relevanța educației în domeniul profesional și tehnic”. Aceasta se va realiza prin dezvoltarea și aplicarea unor programe eficiente de formare practică, care vor adresa nevoile curente și viitoare ale pieței muncii la nivel regional și local. Acest demers este esențial și valoros în contextul educațional actual și se încadrează în obiectivele mai ample ale Programului Educație și Ocupare 2021-2027. În mod specific, se aliniază la obiectivul ESO4.5, care se concentrează pe "îmbunătățirea calității și a relevanței sistemelor educaționale și de formare profesională pentru piața muncii". Aceasta include validarea învățării non-formale și informale, susținerea dobândirii de competențe-cheie, inclusiv digitale și antreprenoriale, și promovarea formării duale și a sistemelor de ucenicie (FSE+).
Obiectivul general al proiectului reprezintă o perspectivă amplă și complexă asupra educației și formării prof</t>
  </si>
  <si>
    <t>Obiectivul general al proiectului vizează îmbunătățirea calității, a caracterului incluziv, a eficacității și a relevanței sistemului de educație și formare pentru piața muncii locală și regională pentru a sprijini dobândirea de competențe-cheie, inclusiv de competențe de antreprenoriat și digitale pentru studenții din Universitatea Valahia din Târgoviște.
Proiectul urmărește optimizarea ofertei educaționale în mediul universitar, prin formarea și dezvoltarea de competențe profesionale și transversale cerute pe piața muncii, având drept scop creșterea ratei de participare a studenților înmatriculați într-un program de nivel ISCED 6 la programele de învățare la locul de muncă prin stagii de practică derulate din cadrul parteneriatelor nou înființate/dezvoltate, care să faciliteze inserția pe piața muncii a absolvenților de studii universitare.
Proiectul  vizează implementarea unui sistem integrat de învățare la instituția de învățământ superior și la locul de muncă, cu implicarea activ</t>
  </si>
  <si>
    <t>Obiectivul general al proiectului consta in cresterea accesibilitatii, atractivitatii si calitatii invatamantului profesional si tehnic  din cadrul Liceului Economic Al. I. Cuza Piatra Neamț inclusiv imbunatatirea calitatii sistemului de educatie si formare, prin dezvoltarea unui sistem integrat de dobandire a competentelor  cheie, inclusiv de competente de antreprenoriat si digitale si a abilitatilor profesionale practice pentru 252 elevi ce provin din invatamantul profesional si tehnic si certificarea a cel putin 230 elevi  prin participarea acestora la programe eficiente de invatare la locul de munca si facilitarea si dinamizarea tranzitiei de la scoala la cariera profesionala printr-un sistem coordonat de stagii de pregatire practica.
Printr-o abordare integrata, proiectul propus contribuie la realizarea obiectivului specific al programului prin contributia acestuia la dezvoltarea serviciilor de educatie si formare profesionala practica pentru o mai  buna adaptare la dinamica piete</t>
  </si>
  <si>
    <t>"Implementarea unor programe de învățare la locul de muncă eficiente, care să răspundă nevoilor actuale și viitoare ale pieței muncii la nivel regional și local" 
Acesta reprezintă o inițiativă deosebit de importantă și valoroasă în contextul educațional actual. Acest obiectiv se încadrează într-un cadru mai larg, al Programului Educație și Ocupare 2021-2027, și are la bază obiectivul specific ESO4.5, care vizează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Obiectivul general reprezintă o perspectivă amplă și complexă asupra educației și formării profesionale, având ca scop fundamental îmbunătățirea acesteia în mai multe direcții c</t>
  </si>
  <si>
    <t>Obiectivul General al Proiectului „E-FOCUS – Elevi Focalizați pe Optimizarea Competențelor Utile și Sustenabile” vizează în decursul celor 24 de luni de implementare, îmbunătățirea calității sistemelor de educație din învățământul liceal și profesional, pentru 260 de elevi (EECO06+07) cu domiciliul în regiunea București-Ilfov, din cadrul unităților de învățământ partenere, respectiv: P1 Liceul Tehnologic „Dumitru Dumitrescu” (130 elevi) și Liceul Tehnologic „Barbu A. Știrbey” (130 elevi) din orașul Buftea, jud. Ilfov, prin facilitarea stagiilor de practică profesională la agenți economici relevanți la nivel regional, care dispun de echipamente și know-how, realizând astfel un transfer de cunoștințe și aptitudini cheie, care să le faciliteze accesul pe piața muncii, contribuind totodată și la creșterea calității și relevanței în mediului profesional, promovând principiile economiei verzi și locurilor de muncă verzi, având la bază principiul DNSH.
Totodată, prin intermediul proiectului a</t>
  </si>
  <si>
    <t>PREZENTAREA OBIECTIVULUI GENERAL AL PROIECTULUI: Facilitarea accesului egal la IPT relevant pentru o piata a muncii competitiva si durabila, precum si asigurarea consolidarii sustenabile a competentelor pentru 254 elevi din invatamantul profesional si tehnic, scolarizati in domeniile de pregatire profesionala Turism si alimentatie, Mecanica, Estetica si igiena corpului omenesc, Economic, Transporturi, Sanatate si asistenta pedagogica, nivel de calificare 3/4/5, prin programe active de invatare la locul de munca, in scopul stimularii insertiei, cresterii sanselor de dezvoltare si a gradului de adaptabilitate la dinamica socio-economica si mecanismele progresului tehnologic din regiunea Bucuresti-Ilfov.
DESCRIEREA OBIECTIVULUI GENERAL AL PROIECTULUI: Obiectivul general consta in implementarea unor interventii active si viabile de crestere a participarii elevilor din invatamantul profesional si tehnic (IPT), domeniile de pregatire profesionala Turism si alimentatie, Mecanica, Estetica si</t>
  </si>
  <si>
    <t>Obiectivul general al proiectului il reprezinta sustinerea participarii la programe de invatare la locul de munca in regiunile mai putin dezvoltate ale Romaniei in randul a cel putin 251 de elevi în scopul, îmbunătățirii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Astfel, obiectivul general al proiectului contribuie la indeplinirea obiectivului general al PEO, prin dezvoltarea capitalului uman si cresterea competitivitatii, prin corelarea educatiei si invatarii pe tot parcursul vietii cu piata muncii si asigurarea de oportunitati sporite pentru participarea viitoare pe o piata a muncii moderna, flexibila si inclusiva pentru cei 251 de beneficiari direct</t>
  </si>
  <si>
    <t>„Europă mai socială și mai favorabilă incluziunii, prin implementarea Pilonului european al drepturilor sociale“ -  Prioritate: P08 „Creșterea accesibilității, atractivității și calității învățământului profesional și tehnic“ Proiectul va pune bazele unui mecanism de anticipare a competentelor participantilor la program si adaptarea programelor de invatamant si creearea unui sistem de invatare prin munca. Scopul proiectului este cresterea numarului de absolventi ai invatamantului profesional și tehnic care dobândesc o calificare. Proiectul va facilita accesul 
la stagii de practica in domeniile economic, comert, turism si alimentatie cu specializarile tehnician în activitaþi economice, tehnician în turism, tehnician în gastronomie, organizator banqueting, tehnician în activitaþi de comerþ, bucatar, ospatar. 251 de elevi vor beneficia de stagii de practică și astfel dobândesc șansa de a învăța o meserie, de a deveni independenti financiar față de părinți și au oportunitatea de a se pute</t>
  </si>
  <si>
    <t>Obiectivul general al proiectului consta in cresterea accesibilitatii, atractivitatii si calitatii invatamantului profesional si tehnic  din cadrul Colegiul Tehnic Ion Creanga Targu Neamt inclusiv imbunatatirea calitatii sistemului de educatie si formare, prin dezvoltarea unui sistem integrat de dobandire a competentelor  cheie, inclusiv de competente de antreprenoriat si digitale si a abilitatilor profesionale practice pentru 252 elevi ce provin din invatamantul profesional si tehnic si certificarea a cel putin 230 elevi  prin participarea acestora la programe eficiente de invatare la locul de munca si facilitarea si dinamizarea tranzitiei de la scoala la cariera profesionala printr-un sistem coordonat de stagii de pregatire practica.
Printr-o abordare integrata, proiectul propus contribuie la realizarea obiectivului specific al programului prin contributia acestuia la dezvoltarea serviciilor de educatie si formare profesionala practica pentru o mai  buna adaptare la dinamica pietei m</t>
  </si>
  <si>
    <t>Obiectivul general al proiectului este dezvoltarea si implementarea unui program integrat de invatare si pregatire profesionala pentru 255 de elevi ai Liceului Tehnologic de Servicii “Sfantul Apostol Andrei”, din localitatea Ploiesti, Judetul Prahova, cu scopul de a imbunatati abilitatile si competentele practice ale acestora prin participarea la stagii de practica la locul de munca si prin crearea unui sistem eficient coordonat de colaborare intre institutiile educationale si agentii economici din judetul Prahova, pentru a alinia oferta educationala cu cerintele actuale si viitoare ale pietei muncii, timp de 22 de luni. Cei 255 de elevi sunt inmatriculati in clasele a 11-a si a 12-a urmatoarele domenii: domeniul Estetica si Igiena Corpului Omenesc – specializarea Coafor Stilist, domeniul Alimentatie – specializarea Organizator Banqueting, domeniul Comert – specializarea Tehnician in Achizitii si Contractari, domeniul Comert - specializarea Tehnician in activitati de comert, domeniul A</t>
  </si>
  <si>
    <t>Obiectivul general al proiectului- PRACTICĂ MODERNĂ PENTRU UN VIITOR MAI BUN AL ABSOLVENȚILOR DE LICEU ȘI SCOALA PROFESIONALĂ este: Dobândirea de competente cheie a elevilor de la Liceul Tehnologic Auto, Craiova prin cresterea calității stagiilor de practica, a caracterului incluziv, a eficacității și a relevanței sistemelor de educație și formare, inclusiv prin validarea învățării non-formale și informale, si prin promovarea introducerii sistemelor de formare duală pentru a facilita insertia absolventilor pe piata muncii. Avand in vedere ca in cadrul acestui proiect 252 de elevi din cadrul Liceului Tehnologic Auto Craiova isi vor dezvolta competente profesionale inalte prin realizarea unor stagii de practica la standarde ridicate atat in cadrul atelierelor din scoala, modernizate prin acest proiect,cat si la agenti economici puternici cu profil tehnic,mai ales auto,din zona Craiovei, iar din acestia macar 229 vor reusi sa termine liceul si scoala profesionala si vor obtine certificatu</t>
  </si>
  <si>
    <t>Obiectivul general al proiectului il reprezinta furnizarea unei oferte educaționale adaptata prin parteneriat social, centrată pe formarea și dezvoltarea de competențe profesionale și transversale cerute pe piața muncii, praticipând la îmbunătățirea calității vietii ale individului, a caracterului incluziv, a eficacității și a relevanței sistemelor de educație. Scopul principal al parteneriatului este adaptarea serviciilor educaționale adresate elevilor din ÎPT prin organizarea de stagii de practică pentru elevi, precum și creștere a ponderii elevilor cuprinși în învățământul profesional și tehnic prin furnizarea de facilități si masuri de sprijin efectiv.
Pentru atingerea obiectivului vor fi implementate activitati specifice integrate menite sa imbunatateasca rata de participare a elevilor la programele de învățare la locul de muncă, aspect care să faciliteze inserția pe piața muncii a elevilor din invatamantul profesional și tehnic, sa imbunatateasca gradul de independenta financiara</t>
  </si>
  <si>
    <t>Obiectivul general al proiectului este dezvoltarea si implementarea unui program integrat de invatare si pregatire profesionala pentru 255 de elevi ai Colegiului Tehnic Gheorghe Asachi din sectorul 6, Bucuresti, cu scopul de a imbunatati abilitatile si competentele practice ale acestora prin participarea la stagii de practica la locul de munca si prin crearea unui sistem eficient coordonat de colaborare intre institutiile educationale si agentii economici din sectorul 6, Bucuresti pentru a alinia oferta educationala cu cerintele actuale si viitoare ale pietei muncii, timp de 22 de luni. Cei 255 de elevi sunt inmatriculati in clasele a 11-a si a 12-a dupa cum urmeaza: Domeniul Tehnic /Productie media, Specializarea Tehnician multimedia, Specializarea Tehnician producție film și televiziune si specializarea Operator producție și exploatare film si Domeniul Tehnic/Industrie textile si pielarie, Specializarea Tehnician designer vestimentar. 
Proiectul raspunde urmatoarelor nevoi, asa cum</t>
  </si>
  <si>
    <t>Obiectivul general al proiectului este să contribuie la transformarea sistemului educațional și de formare profesională din România, în conformitate cu obiectivele Programului Educație și Ocupare (PEO) și cu prioritățile stabilite în cadrul obiectivului de politică 4, axat pe construirea unei "Europe mai sociale și mai favorabile incluziunii". Prin intermediul unui set complex de activități și intervenții, proiectul își propune să sprijine elevii în dobândirea unei educații relevante și să le ofere oportunități concrete de a-și dezvolta competențele în concordanță cu cerințele pieței muncii.
Proiectul își propune să contribuie la îmbunătățirea calității educației și formării profesionale în România, orientându-se către o abordare sustenabilă și coerentă a inserției elevilor în mediul profesional. Prin intermediul activităților planificate, proiectul vizează să ofere elevilor oportunități valoroase de informare, practică și certificare, în vederea dezvoltării competențelor necesare pent</t>
  </si>
  <si>
    <t>Obiectivul general vizeaza facilitarea participarii unui nr de 251 de elevi inmatriculati in învățământul profesional și tehnic cu varsta pana in 29 ani din cadrul LICEULUI TEHNOLOGIC NR 1 ”LUDUS” (171 elevi) SI LICEULUI TEHNOLOGIC IERNUT (80 elevi) la stagii de practica in domeniile: ELECTRIC, MECANICA, MECANIC AUTO SI CONFECTIONER TEXTILIST (LICEUL TEHNOLOGIC NR 1 ”LUDUS”); ELECTRIC, ELECTROMECANICA, INDUSTRIE ALIMENTARA, MECANIC AGRICOL (LICEUL TEHNOLOGIC IERNUT) timp de 30 luni. Proiectul vizeaza masuri care sa asigure formarea si dezvolt de competente profesionale si transversale cerute pe piata muncii, inclusiv pt elevii din invatamantul profesional si tehnic.  Se urmareste facilitarea isertiei socio-profesionala/oferirea de sprijin in vederea integrarii pe piata muncii a 251 elevi inmatriculati in învățământul profesional și tehnic. De asemenea, se vizeaza asigurarea condiţiilor materiale si a dotarilor necesare pt a putea desfasura stagiile de pregatire la un standard de calita</t>
  </si>
  <si>
    <t>Obiectivul general al proiectului vizeaza cresterea ratei de participare a studentilor la programe de invatare la locul de munca prin implicarea a 270 studenti din invatamantul tehnic superior din regiunea Bucuresti Ilfov (nivel ISCED 6-8) la stagii de practica de calitate, flexibile si incluzive, organizate in parteneriat cu mediul socio-economic, anticiparea unor nevoi orizontale de optimizare a ofertei educationale, dezvoltarea de competente socio-emotionale si valorificarea potentialului antreprenorial al tinerilor in contextul oportunitatilor si provocarilor societale generate de schimbarile climatice, evolutia tehnologiei si tranzitia la economia verde. 
Proiectul propus are o durata de 24 luni si include un program complex de pregatire a viitorilor specialisti din domeniul ingineriei care sa faca fata provocarilor secolului XXI contribuind totodata la realizarea obiectivului specific ESO4.5 al PEO prin urmat. elemente principale: cresterea nr. absolv. de invatamant universitar c</t>
  </si>
  <si>
    <t>Proiectul se încadrează în Obiectivul de politică 4, Prioritatea P08 și Ob. specific ESO4.5, masura 8.e.5. OG al proiectului il constituie creșterea cu 251 a numărului de elevi din ÎPT din jud Alba care participa la programe de învățare la locul de munca, pt desprinderea de competente relevante, inclusive competente profesionale, care sa faciliteze angajarea la locuri de munca decente, în conformitate cu Obiectul 4 din SN pt DEZVOLTAREA DURABILĂ a României 2030. Proiectul pune accent pe organizarea de programe de învățare la locul de munca și pe crearea de parteneriate între Liceul Tehnologic I.D.L Cugir si Colegiul Tehnic Apulum Alba Iulia și parteneri de practica din domeniile relevante și prin crearea unui sistem de informare coordonata, in ambele sensuri, pentru a răspunde nevoilor actuale și viitoare ale pieței muncii la nivel regional/local.
DESCRIEREA OBIECTIVULUI GENERAL (OG) AL PROIECTULUI
În urma centralizarii datelor deținute de LT I.D.L Cugir si CT Apulum Alba Iulia, consul</t>
  </si>
  <si>
    <t>Obiectivul general al proiectului constă în implementarea și parcurgerea de către elevii înmatriculați în cadrul Colegiului Național Economic Andrei Bârseanu a programelor de pregătire practică în conformitate cu reglementările naționale aplicabile(stagii de practică). Proiectul vizează dobândirea de competențe ce vor facilita inserția elevilor pe piața muncii -  vor beneficia de activitățile proiectului 251 elevi.
Proiectul contribuie la realizarea obiectivului specific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Contribuția proiectului la obiectivul apelului de proiecte este realizată prin implementarea unor masuri proiec</t>
  </si>
  <si>
    <t>Obiectivul general al proiectului consta in imbunatatirea calitatii, a caracterului incluziv, a eficacitatii si relevantei sistemelor de educatie si formare, pentru a sprijini dezvoltarea aptitudinilor si competentelor profesionale practice specifice si dobandirea de competente cheie pentru 251 elevi inmatriculati in sistemul national de invatamant (invatamant profesional si tehnic), la Colegiul Tehnic Petru Musat din Suceava, prin programe de invatare la locul de munca si dezvoltarea de parteneriate cu mediul economic.
Obiectivul general al proiectului este in concordanta cu Obiectivul specific al PEO: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t>
  </si>
  <si>
    <t>Obiectivele proiectului au fost definite conform ESO 4.5 din cadrul prioritatii 7 - PEO 2021-2027. Cresterea calitatii ofertei de educatie si formare profesionala pentru asigurarea echitatii sistemului si o mai buna adaptare la dinamica pietei muncii si la provocarile inovarii si progresului tehnologic.
Obiectivul General al proiectului este reprezentat de imbunatatirea procesului educational de pregatire a 260 de studenti medicinisti aflati la nivelul studiilor de licenta (220 studenti) si masterat (40 studenti) in directia asigurarii unui nivel integrat de pregatire teoretico-aplicata. Realizarea obiectivului general se va urmari prin actiuni specifice, precum: dezvoltarea de programe de formare pentru dezvoltarea competentelor antreprenoriale, incheierea de parteneriate sustenabile cu scopul derularii optime a stagiilor de educatie practica a studentilor medicinisti si derularea efectiva a pregatirii practice. La nivelul proiectului vor fi implementate si activitati in complementari</t>
  </si>
  <si>
    <t>Obiectivul general al proiectului este de crestere a gradului de pregatire personala si profesionala, prin dobandirea de noi cunostinte, aptitudini, abilitati si competente practice a cel putin 252 de studenti din regiunea mai putin dezvoltata de implementare, sustinand si facilitand participarea acestora la actiuni, masuri, instrumente, activitati si programe integrate, profesionale si personalizate de stagii de practica inovative, workshop-uri performante, programe pentru dezvoltarea competentelor antreprenoriale, precum si la dezvoltarea unui cadru performant privind anticiparea dezvoltarii si corelarii ofertei educationale cu domeniile viitorului, pentru finalizarea imbunatatirii nivelului de educatie sau a ramanerii in sistemul de educatie a unui numar de minim 152 de persoane, in scopul facilitarii insertiei pe piata muncii a acestora. 
Primul efect pozitiv, scontat si generat pe termen lung, il reprez crest grad de calific, specializ si preg 252 persoane (EECO06+07) din Reg d</t>
  </si>
  <si>
    <t>Obiectivul general al proiectului vizeaza cresterea ratei de participare a studentilor la programe de invatare la locul de munca prin implicarea a 280 studenti din invatamantul tehnic superior nivel ISCED 6-8 (inginerie electrica, energetica, automatica si calculatoare, electronica, telecomunicatii si tehnologia informatiei, transporturi, inginerie medicala si stiinte aplicate) din regiunile mai putin dezvoltate ale Romaniei la stagii de practica de calitate, flexibile si incluzive, organizate in parteneriat cu mediul socio-economic, anticiparea unor nevoi orizontale de optimizare a ofertei educationale, dezvoltarea de competente socio-emotionale si valorificarea potentialului antreprenorial al tinerilor in contextul oportunitatilor si provocarilor societale generate de schimbarile climatice, evolutia tehnologiei si tranzitia la economia verde. 
Proiectul propus are o durata de 24 luni si include un program complex de pregatire a viitorilor specialisti din domeniul ingineriei care sa f</t>
  </si>
  <si>
    <t>Obiectivele proiectului au fost definite conform ESO 4.5 din cadrul prioritatii 7 - PEO 2021-2027. Cresterea calitatii ofertei de educatie si formare profesionala pentru asigurarea echitatii sistemului si o mai buna adaptare la dinamica pietei muncii si la provocarile inovarii si progresului tehnologic.
Obiectivul General al proiectului este reprezentat de imbunatatirea procesului educational de pregatire a 260 de studenti din cadrul Facultatii de Stiinte Economice aflati la nivelul studiilor de licenta (220 studenti) si masterat (40 studenti) in directia asigurarii unui nivel integrat de pregatire teoretico-aplicata. Realizarea obiectivului general se va urmari prin actiuni specifice, precum: dezvoltarea de programe de formare pentru dezvoltarea competentelor antreprenoriale, incheierea de parteneriate sustenabile cu scopul derularii optime a stagiilor de educatie practica a studentilor din cadrul Facultatii de Stiinte Economice si derularea efectiva a pregatirii practice. La nivelul</t>
  </si>
  <si>
    <t>(A)Obiectivul general al proiectului(P) este reprezentat de: cresterea relevantei formarii profesionale a 280 studenti cu domiciliul in regiuni mai putin dezv.prin org. a 280 stagii practica la angajator, pe 24 luni.
(B)MODUL IN CARE P CONTRIB. LA REALIZAREA OB.SPECIFIC AL PEO
P contrib.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280 practicanti (studenti inmatriculati in cadrul unei institutii de invatamant superior public sau privat) participa la programe de invatare la locul de munca, dobandind astfel competente-cheie in domenii relevante pt califica</t>
  </si>
  <si>
    <t>Proiectul isi propune ca OBIECTIV GENERAL:  Imbunatatirea relevantei sistemului de educatie si formare profesionala pentru 252 de studenti cu resedinta in regiuni mai putin dezvoltate ale Romaniei, in vederea facilitarii insertiei acestora pe piata muncii si a adaptarii facile atat la dinamica acesteia cat si la evolutia rapida a tehnologiilor si proceselor de lucru. 
Proiectul vizeaza consolidarea de parteneriate si o stransa colaborare intre sistemul academic si mediul privat,  asigurând prin toate actiunile planificate că programele de studii sunt relevante și eficiente pentru nevoile actuale ale societății și economiei, iar studentii beneficiaza de cele mai sustenabile masuri de sprijin in ceea ce priveste formarea si pregatirea practica prin stagii derulate la parteneri din piata, dezvoltand competente si abilitati relevante pentru viitoarea activitate pe piata muncii.  
Studentii vizati prin proiect pot fi inscrisi atat la universitati din București, cat si in orice alte centr</t>
  </si>
  <si>
    <t>Proiectul isi propune ca OBIECTIV GENERAL:  Imbunatatirea relevantei sistemului de educatie si formare profesionala pt 252 de studenti cu resedinta in regiuni mai putin dezvoltate ale Romaniei, in vederea facilitarii insertiei acestora pe piata muncii si a adaptarii facile atat la dinamica acesteia cat si la evolutia rapida a tehnologiilor si proceselor de lucru. 
Pr vizeaza consolidarea de parteneriate si o stransa colaborare intre sistemul academic si mediul privat,  asigurând prin toate actiunile planificate că programele de studii sunt relevante și eficiente pt nevoile actuale ale societății și economiei, iar studentii beneficiaza de cele mai sustenabile masuri de sprijin in ceea ce priveste formarea si pregatirea practica prin stagii derulate la parteneri din piata, dezvoltand competente si abilitati relevante pt viitoarea activitate pe piata muncii.  
Studentii vizati prin proiect sunt inscrisi atat la universitati din Bucuresti, cat si la universitati precum Univ. Transilvania D</t>
  </si>
  <si>
    <t>Obiectivul general al proiectului este crearea și implementarea unui sistem de masuri performante si durabile, adresat unui numar de 255 de studenți înmatriculați într-un program de nivel ISCED 6-8, in cadrul unei dintre cele 7 facultati ale Universitatii Tehnice de Construcții din București, cu domiciliul in regiuni mai putin dezvoltate ale tarii, in vederea dezvoltarii competentelor profesionale, socio-emoționale, antreprenoriale si de mediu si de a-i pregati pentru parcursul lor profesional. 
Obiectivul propus este corelat cu Ob sp ESO4.5., care vizeaza: „validarea învățării non-formale și informale, pentru a sprijini dobândirea de competențe-cheie, inclusiv de competențe de antreprenoriat și digitale” astfel: 
-	prin intermediul programelor de stagii de practica, cei 255 de studenti isi vor dezvolta competentele cheie, tehnice si profesionale, devenind mai pregătiți să abordeze provocările mediului de afaceri. 
-	stagiile de practică oferă oportunități pentru studenți de a-și aplic</t>
  </si>
  <si>
    <t>Obiectivul general al proiectului este dezvoltarea si implementarea unui program integrat de invatare si pregatire profesionala pentru 255 de elevi ai Colegiului Tehnic de Posta si Telecomunicatii Gheorghe Airinei, din sectorul 6, Bucuresti, cu scopul de a imbunatati abilitatile si competentele practice ale acestora prin participarea la stagii de practica la locul de munca si prin crearea unui sistem eficient coordonat de colaborare intre institutiile educationale si agentii economici din sectorul 6, Bucuresti pentru a alinia oferta educationala cu cerintele actuale si viitoare ale pietei muncii, timp de 22 de luni. Cei 255 de elevi sunt inmatriculati in clasele a 11-a si a 12-a dupa cum urmeaza: 
•	Invatamant de zi, filiera tehnologica, profil servicii, domeniul turism si alimentatie, specializarile organizator banqueting si technician in gastronomie; tehnic, domeniul electronica si automatizari, specializarea technician in telecomunicatii; profil servicii, domeniul economic, speciali</t>
  </si>
  <si>
    <t>Obiectivele proiectului au fost definite conform ESO 4.5 din cadrul prioritatii 7 - PEO 2021-2027. Cresterea calitatii ofertei de educatie si formare profesionala pentru asigurarea echitatii sistemului si o mai buna adaptare la dinamica pietei muncii si la provocarile inovarii si progresului tehnologic.
Obiectivul General al proiectului este reprezentat de imbunatatirea procesului educational de pregatire a 260 de studenti din cadrul Facultatii de Inginerie Electrica, Electronica și Tehnologia Informatiei (FIEETI) aflati la nivelul studiilor de licenta (220 studenti) si masterat (40 studenti) in directia asigurarii unui nivel integrat de pregatire teoretico-aplicata. Realizarea obiectivului general se va urmari prin actiuni specifice, precum: dezvoltarea de programe de formare pentru dezvoltarea competentelor antreprenoriale, incheierea de parteneriate sustenabile cu scopul derularii optime a stagiilor de educatie practica a studentilor din cadrul facultatii si derularea efectiva a pre</t>
  </si>
  <si>
    <t>Obiectivul general al proiectului vizeaza cresterea ratei de participare a studentilor la programe de invatare la locul de munca prin implicarea a 288 studenti din invatamantul tehnic superior nivel ISCED 6-8 (inginerie industriala si robotica, inginerie mecanica si mecatronica, inginerie aplicata, antreprenoriat, ingineria si managementul afacerilor, inginerie chimica si biotehnologii, inginerie in limbi straine, stiinta si ingineria materialelor si ingineria sistemelor biotehnice) din regiunile mai putin dezvoltate ale Romaniei la stagii de practica de calitate, flexibile si incluzive, organizate in parteneriat cu mediul socio-economic, anticiparea unor nevoi orizontale de optimizare a ofertei educationale, dezvoltarea de competente socio-emotionale si valorificarea potentialului antreprenorial al tinerilor in contextul oportunitatilor si provocarilor societale generate de schimbarile climatice, evolutia tehnologiei si tranzitia la economia verde. 
Proiectul propus are o durata de 24</t>
  </si>
  <si>
    <t>OBIECTIVUL GENERAL al proiectului:
Adaptarea serviciilor educaționale adresate unui numar de 260 de elevi din învățământul profesional și tehnic inclusiv dual din cadrul Colegiului Naţional de Agricultură şi Economie și certificarea compențelor a 247 de participanți, prin derularea de stagii de pregatire practică in acord cu piata muncii si in contextul tranzitiei catre economia verde, intr-un orizont de 24 de luni.
OBIECTIVUL SPECIFIC AL PEO 2021-2027: Rezultatele așteptate ale proiectului sunt: 260 tineri din cadrul Colegiul Naţional de Agricultură şi Economie (EECO06+07)  care beneficiază de sprijin prin participarea la programe de învățare la locul de muncă , din care 247 participanți (EECRO03 ) vor  obține o calificare la încetarea calității de participant. În cadrul proiectului, un număr de 30 de parteneri de practică vor face parte dintr-un sistem de informare coordonată și vor primi la practică elevii liceului. Toți participanții la stagiile de practică vor fi sprijiniți să își</t>
  </si>
  <si>
    <t>Proiectul isi propune ca OBIECTIV GENERAL:  Imbunatatirea relevantei sistemului de educatie si formare profesionala pentru 252 de studenti cu resedinta in regiuni mai putin dezvoltate ale Romaniei, in vederea facilitarii insertiei acestora pe piata muncii si a adaptarii facile atat la dinamica acesteia cat si la evolutia rapida a tehnologiilor si proceselor de lucru. 
Proiectul vizeaza consolidarea de parteneriate si o stransa colaborare intre sistemul academic si mediul privat,  asigurând prin toate actiunile planificate că programele de studii sunt relevante și eficiente pentru nevoile actuale ale societății și economiei, iar studentii beneficiaza de cele mai sustenabile masuri de sprijin in ceea ce priveste formarea si pregatirea practica prin stagii derulate la parteneri din piata, dezvoltand competente si abilitati relevante pentru viitoarea activitate pe piata muncii.  
Studentii vizati prin proiect sunt inscrisi atat la universitati din Bucuresti, cat si in alte centre universit</t>
  </si>
  <si>
    <t>OBIECTIVUL GENERAL: 
Dezvoltarea aptitudinilor de muncă și dobândirea de competențe profesionale cheie pentru minim 251 de elevi de la Colegiul Tehnic  ”Transilvania”  Deva, respectiv certificarea a peste 90% dintre aceștia, concomitent cu dezvolatrea unui sistem integrat de învățare la locul de muncă, cu scopul creșterii șanselor de ocupare și integrare pe piața muncii.
Pentru realizarea acestui obiectiv,  minim 251 de elevi înmatriculați la unitatea școlară solicitantă vor urma stagii de pregătire practică la agenți economici cu care solictantul va încheia parteneriate de practică în cadrul proiectului. Pe durata implementării proiectului, elevii vor fi evaluați în privința competențelor și a cunoștințelor dobândite, urmând ca până la finalizarea proiectului, peste 90 % dintre elevi să obțină certificate de calificare profesioală în domeniile lor de pregătire. De asemenea, în cadrul proiectului va fi dezvoltat un sistem integrat de învățare la locul de muncă, prin încheierea partene</t>
  </si>
  <si>
    <t>Obiectivul general al proiectului este de a dezvolta si implementa strategii inovatoare care sa stimuleze si sa sprijine cresterea ratei de participare a studentilor inmatriculati intr-un program de nivel ISCED 6-8 la programele de invatare la locul de munca prin stagii de practica si internship-uri, in cadrul parteneriatelor nou infiintate/dezvoltate care sa faciliteze insertia pe piata muncii pentru 260 de studenti din regiunile mai putin dezvoltate. Aceste parteneriate au scopul de a facilita integrarea pe piata muncii a absolventilor de studii universitare prin furnizarea unei oferte educationale optimizate, avand in centru formarea si dezvoltarea competentelor profesionale si transversale necesare pe piata muncii contemporane.
Pentru atingerea acestui obiectiv, se va implementa un plan ce presupune derularea unor programe inovatoare de formare educationala pentru dezvoltarea competentelor antreprenoriale si verzi, contribuind la pregatirea studentilor pentru a fi antreprenori si l</t>
  </si>
  <si>
    <t>Obiectivele proiectului au fost definite conform ESO 4.5 din cadrul prioritatii 7 - PEO 2021-2027. Cresterea calitatii ofertei de educatie si formare profesionala pentru asigurarea echitatii sistemului si o mai buna adaptare la dinamica pietei muncii si la provocarile inovarii si progresului tehnologic.
Obiectivul General al proiectului este reprezentat de imbunatatirea procesului educational de pregatire a 260 de studenti din cadrul Facultatii de Stiinte Umaniste aflati la nivelul studiilor de licenta (220 studenti) si masterat (40 studenti) in directia asigurarii unui nivel integrat de pregatire teoretico-aplicata. Realizarea obiectivului general se va urmari prin actiuni specifice, precum: dezvoltarea de programe de formare pentru dezvoltarea competentelor antreprenoriale, incheierea de parteneriate sustenabile cu scopul derularii optime a stagiilor de educatie practica a studentilor din cadrul Facultatii de Stiinte Umaniste si derularea efectiva a pregatirii practice. La nivelul pr</t>
  </si>
  <si>
    <t>Obiectivul general al proiectului este " Avansarea excelenței, a caracterului incluziv și a relevanței în educația tehnică și profesională prin desfășurarea unor programe de formare practică eficace, care să atingă exigentele curente și viitoare ale pieței muncii regionale și locale.. Prin atingerea obiectivelor și indicatorilor propusi, proiectul va contribui semnificativ la obiectivul specific ESO4.5 și la prioritățile Programului Educație și Ocupare 2021-2027, în concordanță cu cerințele stipulate în ghidul solicitantului și reglementările naționale aplicabile.
Obiectivul general al proiectului reprezintă o perspectivă amplă și complexă asupra educației și formării profesionale, având ca scop fundamental îmbunătățirea acesteia în mai multe direcții cheie. Vom explora în detaliu modul în care acest obiectiv general contribuie la realizarea obiectivului specific al programului și cum va genera un efect pozitiv pe termen lung.
Contribuția proiectului la obiectivul specific al programul</t>
  </si>
  <si>
    <t>Obiectivul general vizeaza facilitarea participarii unui nr de 251 elevi inmatriculati in învățământul profesional și tehnic cu varsta pana in 29 ani din LICEUL TEHNOLOGIC “ELECTROMUREȘ” la stagii practica in dom: ELECTROMECANICA/ELECTRIC; ELECTRONICA AUTOMATIZARI; SERVICII; TURISM SI ALIMENTATIE pe o perioada de 30 luni. Proiectul vizeaza masuri care sa asigure formarea si dezvolt de competente profesionale si transversale cerute pe piata muncii pt elevii din invatamantul profesional si tehnic. De asemenea, se vizeaza asigurarea condiţiilor materiale si a dotarilor necesare pt a putea desfasura stagiile practica la un standard de calitate ridicat.
Prin masurile propuse se vizeaza si dezvolt sistem de învățare la locul de muncă prin:
-	Dezvolt și sprijinirea parteneriatelor sustenabile dintre LICEUL TEHNOLOGIC  “ELECTROMUREȘ” și potențiali angajatori (parteneri practica) pt facilitarea tranziţiei de la educaţie la un loc de muncă prin instituirea unui sistem de stagii de practică la un</t>
  </si>
  <si>
    <t>Obiectivul general al proiectului este creșterea ratei de participare a minim 251 de studenţi cu vârsta cuprinsă între 18-35 de ani ,înmatriculați într-un program de nivel ISCED (6-8) din USVT, la programele de învățare la locul de muncă, prin parcurgerea și finalizarea unor stagii de practică derulate cu preponderență la partenerul PROFI ROM FOOD. Proiectul își propune ca un număr de minim 251 de studenți să finalizeze stagiul de practică, îmbunatățindu-și astfel nivelul de educație. Stagiile de practică se vor derula în cadrul parteneriatelor dezvoltate între instituția de învățămant superior și sectorul privat (parteneri de practica, actori relevanti in vederea organizarii stagiilor de practica), scopul acestora fiind să faciliteze inserția pe piața muncii, cu preponderență a studenților de la Facultațile FMTR și FIA. Programele de învățare la locul de muncă vor fi centrate pe formarea și dezvoltarea de competențe, cunoștințe și abilități profesionale practice și transversale/cheie</t>
  </si>
  <si>
    <t>Proiectul (Pr.) isi propune ca OBIECTIV GENERAL:  Imbunatatirea relevantei sistemului de educatie si formare profesionala pt 252 de studenti cu resedinta in regiuni mai putin dezvoltate ale Romaniei, in vederea facilitarii insertiei acestora pe piata muncii si a adaptarii facile atat la dinamica acesteia cat si la evolutia rapida a tehnologiilor si proceselor de lucru. 
Pr. vizeaza consolidarea de parteneriate si o stransa colaborare intre sistemul academic si mediul privat,  asigurand prin toate actiunile planificate ca programele de studii sunt relevante si eficiente pt nevoile actuale ale societatii si economiei, iar studentii beneficiaza de cele mai sustenabile masuri de sprijin in ceea ce priveste formarea si pregatirea practica prin stagii derulate la parteneri din piata, dezvoltand competente si abilitati relevante pt viitoarea activitate pe piata muncii.  
Studentii vizati prin pr. pot fi inscrisi atat la universitati din Bucuresti, cat si in orice alte centre universitare din</t>
  </si>
  <si>
    <t>Obiectivul general al proiectului: "Îmbunătățirea calității și relevanței educației oferite de Liceul Tehnologic „Mihai Novac” din Oravița, prin modernizarea infrastructurii educaționale, îmbunătățirea dotărilor și metodelor de învățare, prin creșterea accesibilității și incluziunii în educație, cât si prin asigurarea de stagii de practică moderne, aliniate nevoilor pieței muncii, în vederea dezvoltării competențelor-cheie a cel puțin 260 de elevi și certificării a 91% dintre aceștia, într-o perioada de 36 de luni, pregătindu-i astfel pentru succesul academic și profesional în contextul unei economii dinamice și digitalizate."
Atingerea obiectivului general al proiectului va conduce la adoptarea de metode de învățare inovatoare și moderne. Aceasta vor include: ❖ Învățare bazată pe proiecte: elevii vor lucra în grupuri pe proiecte care simulează situații și probleme reale din industrie. Această metodă sprijină dezvoltarea competențelor de lucru în echipă, gândire critică și rezolvare d</t>
  </si>
  <si>
    <t>Obiectivul general al proiectului ”Stagii de practica - primul pas catre o viata activa pe piata muncii”  este creșterea accesibilității, atractivității și calității învățământului profesional și tehnic pentru elevii din învățământul secundar superior, din cadrul LICEULUI BORȘA prin organizarea de stagii de practică și programe de învățare la locul de muncă pentru 252 de elevi.
Prin acest proiect se va crește participarea şi facilitarea accesului la ÎPT a elevilor din învățământul profesional și tehnic ai Liceului Borșa, o mai bună conectare a personalului didactic la schimbările tehnologice din domeniile în care pregătim specialiști și la cerințele din piața muncii, precum si dotarea cu bază materială modernă a liceului, care să țină pasul cu schimbările tehnologice.
Prin combinarea celor două tipuri de învățare – în școală și la agentul economic, elevii vor putea experimenta, consolida și aplica cunoștințele acumulate teoretic, în mod practic, în cadrul concret oferit de participarea</t>
  </si>
  <si>
    <t>Obiectivul general al proiectului consta in dezvoltarea programelor de studii tertiare de inalta calitate, flexibile si corelate cu cerintele pietei muncii si facilitarea accesului pe piata muncii de marketing si comunicare a 251 de studenti din institutiile de invatamant superior din marketing si comunicare, inmatriculati intr-un program de nivel ISCED 6 – 8, cu varsta cuprinsa intre 18 si 35 ani, din cele 7 regiuni mai putin dezvoltate ale Romaniei (Sud Vest Oltenia, Sud Est, Sud Muntenia, Nord Est, Nord Vest, Vest si Centru).
Proiectul contribuie la realizarea obiectivului specific al programului PEO si al apelului, Prioritatea 7, Obiectiv specific ESO4.5., focusul principal fiind dezvoltarea programelor de studii tertiare de inalta calitate, flexibile si corelate cu cerintele pietei muncii si facilitarea accesului pe piata muncii de marketing si comunicare a 251 de studenti, prin: programe educationale cu tema „Economia verde”, stagii de practica de specialitate si workshopuri de d</t>
  </si>
  <si>
    <t>OBIECTIVUL GENERAL AL PROIECTULUI vizeaza sprijinirea participarii elevilor înmatriculați în învățământul profesional și tehnic, cu domiciliu in Regiunea de Dezvoltare Vest, la programe de învățare la locul de muncă, precum si obtinerea unei calificari profesionale. Mai exact, a sprijini cel putin 260 de elevi din scoala partenera “Liceul Tehnologic Mihai Novac” din Oravita (Judetul Caras-Severin), timp de 36 de luni, in vederea facilitarii trecerii de la educatie la munca, prin organizarea si derularea de stagii de practica la locul de munca, precum si prin incurajarea unei implicari coordonate intre scoala, angajatorii si actorii relevanti, atat pentru a defini nevoile de instruire ale elevilor, cat si pentru a răspunde nevoilor pieței muncii, cu o atentie speciala pentru economia verde. In acest sens, proiectul va contribui la cresterea accesibilitatii, atractivitatii si calitatii invatamantului profesional autohton. Activitatile menite sa atinga obiectivul proiectului vor fi implem</t>
  </si>
  <si>
    <t>Obiectivul general al proiectului il reprezinta cresterea calitatii invatamantului liceal, profesional si tehnic prin participarea la un program integrat de invatare la locul de munca a 251 de elevi din regiunea Sud-Muntenia.
In acest sens, proiectul vizeaza antrenarea tuturor factorilor de interes (scoala, mediu privat, familie) ce pot contribui la cresterea calitatii invatamantul in IPT prin dezvoltarea unor cunostinte, abilitati si competente profesionale pentru un numar de 251 elevi din liceele tehnologice "Constantin Brancoveanu", Targoviste si "Goga Ionescu", Titu si calificarea a min 90% dintre acestia, utilizand set de masuri si instrumente sustenabile si cu potential de replicare, astfel:
•	SCOALA are rol de transfer de cunostinte si abilitati necesare, astfel ca expertii instruire practica coptati in proiect faciliteaza tranzitia de la teorie la practica reala a mediului privat, adaptata particularitatilor de varsta si psiho-sociale ale elevilor din grupul tinta (lucru indiv</t>
  </si>
  <si>
    <t>Pr are ca OG contributia la îmbunătățirea calității, incluzivității și relevanței sistemului de educație economică prin facilitarea unor stagii de practică inovatoare pt elevii Colegiului Economic ”Gheorghe Dragoș” (CEGD) din Mun.SM, IPT reglem prin OMECTS nr. 3539/2012. Prin integrarea experiențelor de învățare non-formală și informală, Pr. își propune să sprijine dobândirea de competențe-cheie, în vederea pregătirii elevilor pt o integrare eficientă pe pța muncii și consolidarea relației dintre pța muncii și sistemul de educație. Obiectivul gen al Pr. este crearea unui parteneriat performant intre mediul de invat.preuniv si angajatori cu scopul dobandirii, dezv cunostintelor si a aptitudinilor de munca ale elevilor pt facilitarea unei insertii optime a acestora pe pta muncii.Prin Pr se asigura dezv resursei umane pt integrarea durabila pe pta muncii,pt dobandirea cunostintelor si dezv aptitudinilor de munca a cel putin 268 elevi inmatriculati in sist nat de invatam(tehnic,profesional</t>
  </si>
  <si>
    <t>Obiectivul general al proiectului consta in cresterea ratei de participare a studentilor la programele de învatare la locul de munca prin intermediul parteneriatelor dezvoltate facilitand astfel insertia pe piata muncii a absolventilor de studii tertiare. 
Se urmareste astfel optimizarea ofertei educationale prin parteneriat social si centrarea pe formarea si dezvoltarea de competente profesionale si transversale cerute pe piata muncii. Proiectul contribuie la îndeplinirea obiectivelor specifice ale programului/ apelului respectiv, Obiectiv specific: ESO4.5. „Îmbunatatirea calitatii, a caracterului incluziv, a eficacitatii si a relevantei sistemelor de educatie si formare pentru piata muncii, inclusiv prin validarea învatarii non-formale si informale, pentru a sprijini dobandirea de competente-cheie, inclusiv de competente de antreprenoriat si digitale, precum si prin promovarea introducerii sistemelor de formare duala si a sistemelor de ucenicie. Proiectul contribuie la atingerea OS</t>
  </si>
  <si>
    <t>Obiectivul general al proiectului il reprezinta sustinerea participarii la programe de invatare la locul de munca in regiuniea Bucuresti-Ilfov, in randul a cel putin 251 de elevi în scopul, îmbunătățirii calității, a caracterului incluziv, a eficacității și a relevanței sistemelor de educație și formare pentru piața muncii, inclusiv prin validarea învățării non-formale și informale, pentru a sprijini dobândirea de competențe-cheie, precum și prin promovarea introducerii sistemelor de formare duală și a sistemelor de ucenicie. Astfel, obiectivul general al proiectului contribuie la indeplinirea obiectivului general al PEO, prin dezvoltarea capitalului uman si cresterea competitivitatii, prin corelarea educatiei si invatarii pe tot parcursul vietii cu piata muncii si asigurarea de oportunitati sporite pentru participarea viitoare pe o piata a muncii moderna, flexibila si inclusiva pentru cei 251 de beneficiari directi ai stagiilor de practica. EFECT POZITIV PE TERMEN LUNG: In urma partic</t>
  </si>
  <si>
    <t>OG: Obiectivul general al proiectului consta in sprijinirea participarii la programe de pregătire practică de calitate a unui numar de 255 de elevi înmatriculați în învățământul profesional și tehnic inclusiv dual din cadrul Colegiului Tehnic „Simion Mehedinti” Codlea,  in vederea dobandirii de cunoștinţe și competenţe profesionale, inclusiv competențe de dezvoltare durabilă, care faciliteaza o mai buna insertie  a acestora pe o piata muncii inclusiva si sustenabila.
Obiectivul proiectului este in concordanta cu PEO 2021-2027 , Prioritate: P08 „Creșterea accesibilității, atractivității și calității învățământului profesional și tehnic“ si Obiectiv specific: ESO4.5 „Îmbunătățirea calității, a caracterului incluziv, a eficacității și a relevanței sistemelor de educație și formare pentru piața muncii...“ contribuie la „Strategia naționala pentru dezvoltare durabila a României 2030”.
Pornind de la contextul economic, actual, proiectul propune masuri pentru sustinerea cresterii ratei de ab</t>
  </si>
  <si>
    <t>A)Obiectivul general al proiectului(P) este reprezentat de: cresterea relevantei formarii profesionale a 400 studenti cu domiciliul in regiuni mai putin dezv.prin org. a 400 stagii practica la angajator, pe 24 luni.
(B)MODUL IN CARE P CONTRIB. LA REALIZAREA OB.SPECIFIC AL PEO
P contrib.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400 practicanti (studenti inmatriculati in cadrul unei institutii de invatamant superior public sau privat) participa la programe de invatare la locul de munca, dobandind astfel competente-cheie in domenii relevante pt calificare</t>
  </si>
  <si>
    <t>Obiectivul general al proiectului consta in organizarea si furnizarea de stagii de practica pentru 300 de studenti ai Universitatii de Vest din Timisoara (UVT), urmarind nu doar furnizarea unei experiențe practice în domeniul lor de studiu, ci și dobândirea de competențe-cheie, cu accent pe dezvoltarea abilităților antreprenoriale verzi/durabile, consolidand totodata legaturile dintre mediul academic și cel practic si contribuind astfel la formarea lor integrala si pregatirea pentru intrarea în campul muncii.
Prin intermediul activitatilor propuse, proiectul isi propune să ofere studenților oportunități semnificative de dezvoltare a competentelor esentiale pentru succesul în mediul profesional actual. Se va acorda o atentie deosebita inclusiv dobandirii de competente de antreprenoriat durabil, stimuland astfel creativitatea, inovatia si spiritul intreprinzator al participantilor.
Prin indeplinirea obiectivului general al proiectului, se urmareste formarea unei forte de munca calificate</t>
  </si>
  <si>
    <t>Obiectivele proiectului au fost definite conform ESO 4.5 din cadrul prioritatii 7 - PEO 2021-2027. Cresterea calitatii ofertei de educatie si formare profesionala pentru asigurarea echitatii sistemului si o mai buna adaptare la dinamica pietei muncii si la provocarile inovarii si progresului tehnologic.
Obiectivul General al proiectului este reprezentat de imbunatatirea procesului educational de pregatire a 260 de studenti din cadrul facultatii de drept si stiite administrative aflati la nivelul studiilor de licenta (220 studenti) si masterat (40 studenti) in directia asigurarii unui nivel integrat de pregatire teoretico-aplicata. Realizarea obiectivului general se va urmari prin actiuni specifice, precum: dezvoltarea de programe de formare pentru dezvoltarea competentelor antreprenoriale, incheierea de parteneriate sustenabile cu scopul derularii optime a stagiilor de educatie practica a studentilor din cadrul facultatii de drept si stiite administrative si derularea efectiva a pregat</t>
  </si>
  <si>
    <t>Obiectivul general al proiectului este dezvoltarea si implementarea unui program integrat de invatare si pregatire profesionala pentru 255 de elevi ai Colegiului Tehnic Edmond Nicolau din sectorul 2, Bucuresti, cu scopul de a imbunatati abilitatile si competentele practice ale acestora prin participarea la stagii de practica la locul de munca si prin crearea unui sistem eficient coordonat de colaborare intre institutiile educationale si agentii economici din sectorul 2, Bucuresti pentru a alinia oferta educationala cu cerintele actuale si viitoare ale pietei muncii, timp de 22 de luni. Cei 255 de elevi sunt inmatriculati in clasele a 11-a, a 12-a si a 13-a zi si seral, urmatoarele domenii: 
•	Tehnic/Mecanica, specializarea Tehnician mecatronist; 
•	Tehnic/Electronica automatizări, specializarea Tehnician operator tehnica de calcul; 
•	Tehnic/Electronica automatizari, specializarea Tehnician in automatizari; 
Proiectul raspunde urmatoarelor nevoi, asa cum rezulta din analiza de nevoi</t>
  </si>
  <si>
    <t>Obiectivul general al proiectului il constituie cresterea gradului de participare a 251 elevi din invatamantul profesional si tehnic, inclusiv dual, inmatriculati in cadrul Colegiului Economic "Ion Ghica", Partener in cadrul proiectului, cu domiciliul in Reg Sud-Muntenia, la progr de inv la locul de munca-stagii de practica,org in cnf cu reglementarile nat aplicabile,in cadrul parteneriatelor nou infiintate/dezvoltate,in vederea dobandirii de competente care sa faciliteze tranzitia de la educatie la un loc de munca si dezv de abilitati solicitate pe piata muncii prin participarea la workshop-uri ptr pregatirea stagiilor de practica si a unui viitor sustenabil,dotarea unui laborator digital de practica,precum si crearea unui sistem de informare coordonata bidirectional intre mediul educational si cel profesional si invers,in conformitate cu obiectivul specific ESO4.5. al programului.
Obiectivul general al proiectului este in stansa corelare cu OG din Strategia nationala pentru ocuparea</t>
  </si>
  <si>
    <t>Obiectivul general al proiectului este: Dezvoltarea de acțiuni specifice de asistenţa si suport prin cofinanțare din fonduri nerambursabile FSE+ pentru imbunatațirea calitatii, a caracterului incluziv, a eficacitații si relevanței competențelor obținute prin metode de invațare la locul de munca (Stagii de practica) prin parteneriate sustenabile cu sisteme de informare coordonata pentru cresterea accesibilitații si atractivitații invațamantului profesional si tehnic in calificari ISCED 3-4 in zona Iasi, Regiunea Nord Est pentru un grup ținta eligibil cf ghid specific de 252 de Elevi inmatriculați in IPT. Corolarul proiectului este dezvoltarea de competențe certificate cerute pe piața muncii prin stagii de practica la potențiali angajatori pentru minim 252 de persoane GT in domeniul agricol si de industrie alimentara.  
Proiectul are o abordare centrata pe temele Strategiei Naționale pentru Ocuparea Forței de Munca pentru perioada 2021-2027, propunand/proiectand masuri concrete de adapta</t>
  </si>
  <si>
    <t>Obiectivul general vizeaza facilitarea participarii unui nr de 251 elevi inmatriculati in învățământul profesional și tehnic cu varsta pana in 29 ani din COLEGIUL ECONOMIC “TRANSILVANIA”  la stagii practica in dom: COMERT; TURISM SI ALIMENTATIE pe o perioada de 30 luni. Proiectul vizeaza masuri care sa asigure formarea si dezvolt de competente profesionale si transversale cerute pe piata muncii pt elevii din invatamantul profesional si tehnic. De asemenea, se vizeaza asigurarea condiţiilor materiale si a dotarilor necesare pt a putea desfasura stagiile practica la un standard de calitate ridicat.
Prin masurile propuse se vizeaza si dezvolt sistem de învățare la locul de muncă prin:
-	Dezvolt și sprijinirea parteneriatelor sustenabile dintre COLEGIUL ECONOMIC “TRANSILVANIA” și potențiali angajatori (parteneri practica) pt facilitarea tranziţiei de la educaţie la un loc de muncă prin instituirea unui sistem de stagii de practică la un potențial angajator, inclusiv prin încurajarea implic</t>
  </si>
  <si>
    <t>Obiectivul general al proiectului consta in imbunatatirea calitatii, a caracterului incluziv, a eficacitatii si relevantei sistemelor de educatie si formare, pentru a sprijini dezvoltarea aptitudinilor si competentelor profesionale practice specifice si dobandirea de competente cheie pentru 251 elevi inmatriculati in sistemul national de invatamant (invatamant profesional si tehnic), la Liceul Tehnologic Dimitrie Petrescu din judetul Olt, prin programe de invatare la locul de munca si dezvoltarea de parteneriate cu mediul economic.
Obiectivul general al proiectului este in concordanta cu Obiectivul specific al PEO: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t>
  </si>
  <si>
    <t>Obiectivul general al proiectului CONNECT - Conectarea Oportunităților cu Noile Nevoi Educaționale prin Convergență Tehnologică vizează dezvoltarea și consolidarea competențelor necesare tranziției din mediul educațional în mediul profesional pentru minim 260 de studenți din sistemul de învățământ superior, cu vârsta cuprinsă între 18 și 35 de ani și domiciliul în regiunile mai puțin dezvoltate Nord-Est / Sud-Est / Sud-Muntenia / Sud-Vest Oltenia / Vest /  Nord-Vest / Centru, de-a lungul perioadei de implementare a proiectului de 24 de luni, prin motivarea și conștientizarea privind dezvoltarea personală și profesională, constituirea de parteneriate sustenabile cu instituții de învățământ superior și potențiali angajatori, organizarea și derularea de stagii de practică optimizate pentru facilitarea inserției socio-profesionale a viitorilor absolvenți, stimularea și maximizarea potențialului creativ, tehnic și profesional în cadrul competițiilor cu premii, derularea unui program de coac</t>
  </si>
  <si>
    <t>Obiectivul general al proiectului il reprezinta cresterea calitatii programelor de studii tertiare si corelarea cu cerințele pieței muncii pentru 252 studenti/masteranzi din domeniile Psihologie, Asistenta sociala, Stiinte politice,  Drept, Economie, prin: participarea la stagii de practica de specialitate la angajatorii din domeniu, dobandirea de competente si abilitati antreprenoriale, digitale, in cadrul initiativelor inovative de diversificare a parteneriatelor interinstitutionale. Prin intermediul asigurarii conditiilor necesare participarii studentilor la stagii de practica la partenerii de specialitate, potentiali angajatori/institutii/firme cu renume, invatare la un potential loc de munca, stagii in tara si UE, precum si formarea de competente antreprenoriale si digitale, studentii isi vor insusi competentele de munca si experienta necesare unei tranzitii facile de la educatie la piata muncii competitive, verde si inovatoare. Proiectul contribuie la atingerea obiectivelor speci</t>
  </si>
  <si>
    <t>Dezvoltarea aptitudinilor de muncă și dobândirea de competențe cheie pentru minim 251 de elevi de la Colegiul Economic   ” Hermes ”  Petroșani, respectiv certificarea a peste 90% dintre aceștia, concomitent cu dezvoltarea unui sistem integrat de învățare la locul de muncă, cu scopul creșterii șanselor de ocupare și integrare pe piața muncii hunedorene. Pentru realizarea acestui obiectiv, minim 251 de elevi înmatriculați la unitatea școlară solicitantă vor urma stagii de pregătire practică la agenți economici cu care solictantul va încheia parteneriate de practică în cadrul proiectului. Pe durata implementării proiectului, elevii vor fi evaluați în privința competențelor și a cunoștințelor dobândite, urmând ca până la finalizarea proiectului, peste 90 % dintre elevi să obțină certificate de calificare profesioală în domeniile lor de pregătire. De asemenea, în cadrul proiectului va fi dezvoltat un sistem integrat de învățare la locul de muncă, prin încheierea parteneriatelor între furniz</t>
  </si>
  <si>
    <t>OBIECTIVUL GENERAL al proiectului:
Adaptarea serviciilor educaționale adresate unui numar de 260 de elevi din învățământul profesional și tehnic inclusiv dual din cadrul Colegiului Tehnic "MIRON COSTIN" Roman și certificarea compențelor a 247 de participanți, prin derularea de stagii de pregatire practică in acord cu piata muncii si in contextul tranzitiei catre economia verde, intr-un orizont de 24 de luni.
OBIECTIVUL SPECIFIC AL PEO 2021-2027: Rezultatele așteptate ale proiectului sunt: 260 tineri din cadrul Colegiul Tehnic "MIRON COSTIN" Roman (EECO06+07)  care beneficiază de sprijin prin participarea la programe de învățare la locul de muncă , din care 247 participanți (EECRO03 ) vor  obține o calificare la încetarea calității de participant. În cadrul proiectului, un număr de 30 de parteneri de practică vor face parte dintr-un sistem de informare coordonată și vor primi la practică elevii liceului. Toți participanții la stagiile de practică vor fi sprijiniți să își realizeze temel</t>
  </si>
  <si>
    <t>Proiectul se incadreaza in Obiectivul de politica 4, Prioritatea P08 si Obiectivul specific ESO4.5, masura 8.e.5. OG al proiectului il constituie cresterea cu 251 a numarului de elevi din IPT din jud Alba care participa la programe de invatare la locul de munca, pt deprinderea de competente relevante, inclusiv competente profesionale, care sa faciliteze angajarea la locuri de munca decente, in conformitate cu Obiectul 4 din SN pt DEZVOLTAREA DURABILA a Romaniei 2030. Proiectul pune accent pe organizarea de programe de invatare la locul de munca si pe crearea de parteneriate intre Liceul Tehnologic ”Timotei Cipariu” Blaj si al Liceul Tehnologic "Ștefan Manciulea” Blaj si parteneri de practica din domeniile relevante si prin crearea unui sistem de informare coordonata, in ambele sensuri, pentru a raspunde nevoilor actuale si viitoare ale pietei muncii la nivel regional/local. 
DESCRIEREA OBIECTIVULUI GENERAL (OG) AL PROIECTULUI 
In urma centralizarii datelor detinute de Liceul Tehnologic</t>
  </si>
  <si>
    <t>Obiectivul general (OG) al proiectului constă în îmbunătățirea calității și relevanței pe piața muncii a ofertei educaționale a USAMV Cluj-Napoca, prin cultivarea competențelor antreprenoriale în contextul tranziției verzi și prin implementarea de programe de practică congruente cu cererea actuală de forță de muncă. 
În ceea ce privește îmbunătățirea calității ofertei sale educaționale, Solicitantul urmărește diversificarea conținuturilor educaționale, prin crearea de situații de învățare noi care să genereze și experiențe noi de învățare aplicabile contextului socio-economic actual. Pentru a atinge acest deziderat, Solicitantul mizează pe valorificarea competențelor transversale și sporirea gradului de aplicabilitate a ofertei educaționale, prin: 1. organizarea și implementarea a 2 programe de formare/educaționale legate de dezvoltarea competențelor antreprenoriale eco-responsabile și de dobândirea competențelor verzi cerute de tranziția climatică (Curs 1 - ”Competențe Antreprenoriale</t>
  </si>
  <si>
    <t>Scopul proiectului este de a raspunde la provocarile impuse de dezvoltarea tehnologica, la necesitatea consolidarii relatiei dintre piata muncii si sistemul de educatie. Astfel, avand ca scop asigurarea unui sistem educational aflat in concordanta cu viata sociala si economica, centrat pe competente, calitativ, proiectul isi propune sa aduca valoare invatamantul profesional si tehnic (IPT) din cadrul Liceului Tehnic Buzau, judetul Buzau, regiunea Sud-Est, in acord cu prioritatile politicilor educationale promovate la nivel european si international.
Obiectivul  general al proiectului este in corelare cu obiectivul major al cadrului strategic pentru cooperarea europeana in domeniul educatiei si formarii profesionale 2021 – 2030, mai precis construirea unor sisteme de educatie nationale reziliente si orientate catre viitor. Astfel, prin acest proiect se urmareste ca deficitul de forta de munca calificata care se inregistreaza la nivel local si regional sa poata fi redus prin cresterea pa</t>
  </si>
  <si>
    <t>Obiectivul general al proiectului este creșterea calitatii programelor de invatare la locul de munca, precum si a caracterului incluziv, a eficacitatii si relevantei sistemelor de educatie si formare, prin sprijinirea dezvoltarii aptitudinilor si competentelor profesionale practice specifice si dobandirea de competente cheie pentru 251 elevi inmatriculati in sistemul national de invatamant (invatamant profesional si tehnic), la Colegiul Tehnic Alexandru Ioan Cuza din Suceava.
Obiectivul general al proiectului este in concordanta cu Obiectivul specific al PEO: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Spațiul european al educației</t>
  </si>
  <si>
    <t>OBIECTIV GENERAL: Îmbunătățirea calității, a eficacității și a relevanței actului educațional și a formării pentru piața muncii la nivelul Liceul Tehnologic „Ion Mincu” Vaslui, prin organizarea de stagii de practică la angajatori relevanți pentru 255 de elevi.
Concret, prin acest proiect se urmărește întreprinderea tuturor demersurilor necesare (comunicare eficientă cu mediul de afaceri, îmbunătățire infrastructură școlară, adaptare stagii de practică, etc.) astfel încât actul educațional prestat la nivelul Liceul Tehnologic „Ion Mincu” Vaslui să fie unul calitativ, relevant nevoilor de instruire existente la momentul actual pe piața muncii. Pentru atingerea obiectivului general al proiectului, au fost stabilite cinci obiective specifice a căror atingere este condiționată de obținerea rezultatelor așteptate în urma implementării celor 4 activități propuse prin proiect.
Obiectivul general al proiectului este în corelare cu Obiectivul Specific ESO4.5 având în vedere contribuția acestuia</t>
  </si>
  <si>
    <t>Obiectivul general al proiectului consta in dezvoltarea aptitudinilor si competentelor profesionale practice specifice pentru 266 elevi (din care peste 80% din mediul rural) inmatriculati in sistemul national de invatamant (liceu si invatamant profesional-ISCED 3 si 4, nivel de calificare 3 si 4), la Liceul Tehnologic ,,BRATIANU” Dragasani prin programe de invatare la locul de munca, in domeniile Economic, Industrie Alimentara, Turism si Alimentatie, Electric, Mecanica, Protectia mediului, Agricultura, Industrie textila si Pielarie, domenii din sectoare cu potential competitiv si de specializare inteligenta, identificate conform SNC 2014-2020 si Strategia Națională de Cercetare, Dezvoltare si Inovare 2014-2020, in vederea asigurarii calificarii a cel putin 90% dintre acestia.
Obiectivul general se subordoneaza unuia din cele trei obiective specifice -  dezvoltarea competentelor fortei de munca in vederea asigurarii unei ocupari de calitate in sectoarele competitive, generatoare de locu</t>
  </si>
  <si>
    <t>Obiectivul general al proiectului consta in imbunatatirea calitatii, a caracterului incluziv, a eficacitatii si relevantei sistemelor de educatie si formare, pentru a sprijini dezvoltarea aptitudinilor si competentelor profesionale practice specifice si dobandirea de competente cheie pentru 251 elevi inmatriculati in sistemul national de invatamant (invatamant profesional si tehnic - electromecanică, mecanică, turism și alimentație, electric, construcții instalații și lucrari publice), la LICEUL TEHNOLOGIC "CLISURA DUNĂRII" MOLDOVA NOUA, prin programe de invatare la locul de munca si dezvoltarea de parteneriate cu mediul economic.
Obiectivul general al proiectului este in concordanta cu Obiectivul specific al PEO: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t>
  </si>
  <si>
    <t>Obiectivul general al proiectului consta in cresterea accesibilitatii, atractivitatii si calitatii invatamantului profesional si tehnic din cadrul Liceului Economic Al. I. Cuza Piatra Neamț inclusiv imbunatatirea calitatii sistemului de educatie si formare, prin dezvoltarea unui sistem integrat de dobandire a competentelor  cheie, inclusiv de competente de antreprenoriat si digitale si a abilitatilor profesionale practice pentru 252 elevi ce provin din invatamantul profesional si tehnic si certificarea a cel putin 230 elevi  prin participarea acestora la programe eficiente de invatare la locul de munca si facilitarea si dinamizarea tranzitiei de la scoala la cariera profesionala printr-un sistem coordonat de stagii de pregatire practica.
Printr-o abordare integrata, proiectul propus contribuie la realizarea obiectivului specific al programului prin contributia acestuia la dezvoltarea serviciilor de educatie si formare profesionala practica pentru o mai  buna adaptare la dinamica pietei</t>
  </si>
  <si>
    <t>OBIECTIVUL GENERAL al proiectului este:
Cresterea accesibilitatii si atractivitatii sistemelor de educatie si formare prin participarea la programe de învățare la locul de muncă/stagii de practica a 252 elevi GT, dobandirea de competente cheie si certificarea calificărilor profesionale, inclusiv prin validarea invatarii non-formale si informale, prin adaptarea serviciilor educationale integrate si a parteneriatelor sustenabile cu mediul de afaceri pentru îmbunătățirea calității, a caracterului incluziv, a eficacității și a relevanței pentru piața muncii, a două licee tehnologice din regiunile Sud Vest Oltenia și Sud Muntenia, materializate pe parcursul a 24 de luni. 
ARGUMENT. SCOPUL declarat al proiectului propus este acela de creste accesibilitatea, atractivitatea si calitatea sistemelor de educatie si formare prin masuri integrate adresate la 252 elevi GT: progr de invatare la locul de munca/SP, invatare non-formala si informala, validarea competentelor, masuri de sprijin care intra</t>
  </si>
  <si>
    <t>Obiectivul general al proiectului, aliniat cu misiunea Liceului Tehnologic Bratianu din Timisoara, se concentrează pe o integrare strategică și eficientă în realizarea stagiilor de practică pentru 252 de elevi specializați în domenii tehnice si administrative, în regiunea Vest. Pe parcursul a 36 de luni, proiectul va implementa o abordare pedagogică avansată, care armonizează instruirea teoretică cu cea practică, o integrare armonioasă între acumularea de cunoștințe și experiența direct în mediul tehnico-administrativ, într-un curriculum integrativ și contemporan. Această inițiativă educativă va fi concretizată prin activități instrucționale inovative și interactive, care să promoveze nu doar asimilarea informațiilor, ci și transformarea acestora în competențe aplicabile. Cursurile specializate vor constitui coloana vertebrală a acestui demers, oferind un conținut riguros și modern, care înglobează cele mai recente inovații din sfera tehnico-administrativa. Materialul didactic va fi su</t>
  </si>
  <si>
    <t>Scopul proiectului este adaptarea serviciilor educaționale adresate elevilor in Regiunea mai puțin dezvoltata Nord-Vest prin: organizarea si derularea de stagii de practică pentru elevii din ÎPT, inclusiv din învățământul dual si organizarea examenelor de certificare a calificărilor profesionale. Obiectivul general al proiectului va genera pe termen mediu si lung efecte pozitive in ceea ce priveste dezvoltarea capitalului uman si adaptarea serviciilor educaționale adresate elevilor prin implementarea de masuri de organizare si derularea de stagii de practică pentru elevii din ÎPT, inclusiv din învățământul dual si organizarea examenelor de certificare a calificărilor profesionale. Contributia proiectului la atingerea Obiectivului Specific de program ESO4.5 „Îmbunătățirea calității, a caracterului incluziv, a eficacității și a relevanței sistemelor de educație și formare pentru piața muncii, inclusiv prin validarea învățării non-formale și informale, pentru a sprijini dobândirea de comp</t>
  </si>
  <si>
    <t>PREZENTAREA OBIECTIVULUI GENERAL AL PROIECTULUI: Imbunatatirea calitatii, eficacitatii si relevantei invatamantului profesional si tehnic (IPT) pentru o piata a muncii durabila, in concordanta cu necesitatile economiei verzi/ sustenabile, precum si cresterea performantei si a ratei de participare la programe de invatare la locul de munca si alte actiuni relevante pentru 252 elevi din invatamantul profesional si tehnic, scolarizati in domeniile de pregatire profesionala Economic, Comert, Turism si alimentatie, respectand principiul incluziunii si obiectivele dezvoltarii durabile.
DESCRIEREA OBIECTIVULUI GENERAL AL PROIECTULUI: Obiectivul general consta in implementarea unor interventii active si viabile de crestere a participarii elevilor din invatamantul profesional si tehnic (IPT), domeniile de pregatire profesionala Economic, Comert, Turism si alimentatie, nivel de calificare 4, la programe de invatare la locul de munca, respectiv masuri de dezvoltare a competentelor, abilitatilor si</t>
  </si>
  <si>
    <t>Cresterea participarii la programe de invatare la locul de munca prin cuprinderea la activitati specifice tip stagii de practica pentru 260 elevi din  învățământul profesional și tehnic inclusiv în învățământul dual, formarea profesionala prin sesiuni de dezvoltare a unor abilitati  care sa fie in concordanta cu  viața socială și economică actuala si cu cele profesionale aferente fiecarei meserii pentru care se realizeaza stagiile de practica,  dezvoltarea si promovarea de  parteneriate active pentru efectuarea stagiilor de practica facilitandu-le tranzitia de la studiu la viata activa pentru  elevii inmatriculati in institutii de invatamant din regiunea Centru, ca urmare a accesului la programe integrate de invatare la locul de munca derulate in sectoare economice.
 Actiunile din proiect au un impact major si de lunga durata asupra grupului tinta al proiectului si vizeaza adaptarea elevilor la cerintele vietii sociale si economice precum si a  pietei muncii, facilitand insertia acesto</t>
  </si>
  <si>
    <t>(A) Obiectivul general al P e reprezentat de: cresterea relevantei form profes a 260 elevi prin organiz a 310 stagii de practica la mai multi angajatori.
(B) MODUL IN CARE P CONTRIB LA REALIZAREA OBIECTIVULUI SPECIFIC AL PROGRAMULUI PEO
P contribuie la atingerea obiectivului specific al programului si apelului (ESO4.5 „Imbunat calitatii, a caracterului incluziv, a eficacitatii si a relevantei sistemelor de educatie si formare pt piata muncii, inclusiv prin validarea invatarii non-formale si informale, ... (FSE+)“) asumandu-si ca cel putin 260 practicanti (elevi inmatriculati in IPT) participa la progr de invatare la locul de munca, dobandind astfel competente-cheie in domenii relevante pt calificarea lor profes si pt specializari pt care sunt proiectate cresteri ale cererii de forta de munca pe termen mediu si lung. 
Criteriile de elig GT si tipul activitatilor (descrise in sectiunile corespunzatoare) urmaresc strict asigurarea contributiei la realizarea ob spec al programului.
(C) M</t>
  </si>
  <si>
    <t>Proiectul isi propune ca OBIECTIV GENERAL:  Imbunatatirea relevantei sistemului de educatie si formare profesionala pentru 252 de studenti cu resedinta in regiuni mai putin dezvoltate ale Romaniei, in vederea facilitarii insertiei acestora pe piata muncii si a adaptarii facile atat la dinamica acesteia cat si la evolutia rapida a tehnologiilor si proceselor de lucru. 
Proiectul vizeaza consolidarea de parteneriate si o stransa colaborare intre sistemul academic si mediul privat,  asigurând prin toate actiunile planificate că programele de studii sunt relevante și eficiente pentru nevoile actuale ale societății și economiei, iar studentii beneficiaza de cele mai sustenabile masuri de sprijin in ceea ce priveste formarea si pregatirea practica prin stagii derulate la parteneri din piata, dezvoltand competente si abilitati relevante pentru viitoarea activitate pe piata muncii.  
Studentii vizati prin proiect pot fi inscrisi atat la universitati din București (de ex conform acordului de</t>
  </si>
  <si>
    <t>Obiectivul general al proiectului este adaptarea serviciilor educaționale adresate elevilor in Regiunea mai puțin dezvoltata Nord-Vest prin organizarea si derularea de stagii de practică pentru elevii din ÎPT, inclusiv din învățământul dual si sustinerea organizarea examenelor de certificare a calificărilor profesionale. Acesta va genera pe termen mediu si lung efecte pozitive in ceea ce priveste dezvoltarea capitalului uman si adaptarea serviciilor educaționale adresate elevilor prin implementarea de masuri de organizare si derularea de stagii de practică pentru elevii din ÎPT, inclusiv din învățământul dual si organizarea examenelor de certificare a calificărilor profesionale. Contributia proiectului la atingerea Obiectivului Specific de program ESO4.5 „Îmbunătățirea calității, a caracterului incluziv, a eficacității și a relevanței sistemelor de educație și formare pentru piața muncii, inclusiv prin validarea învățării non-formale și informale, pentru a sprijini dobândirea de compet</t>
  </si>
  <si>
    <t>Proiectul isi propune ca OBIECTIV GENERAL:  Imbunatatirea relevantei sistemului de educatie si formare profesionala pentru 252 de studenti cu resedinta in regiuni mai putin dezvoltate ale Romaniei, in vederea facilitarii insertiei acestora pe piata muncii si a adaptarii facile atat la dinamica acesteia cat si la evolutia rapida a tehnologiilor si proceselor de lucru. 
Proiectul vizeaza consolidarea de parteneriate si o stransa colaborare intre sistemul academic si mediul privat,  asigurând prin toate actiunile planificate că programele de studii sunt relevante și eficiente pentru nevoile actuale ale societății și economiei, iar studentii beneficiaza de cele mai sustenabile masuri de sprijin in ceea ce priveste formarea si pregatirea practica prin stagii derulate la parteneri din piata, dezvoltand competente si abilitati relevante pentru viitoarea activitate pe piata muncii.  
Studentii vizati prin proiect sunt inscrisi atat la universitati din Bucuresti, conform acordului de colaborare</t>
  </si>
  <si>
    <t>(A)Obiectivul general al proiectului(P) este reprezentat de: cresterea relevantei formarii profesionale a 300 studenti cu domiciliul in regiuni mai putin dezv.prin org. a 300 stagii practica la angajator,pe 24 luni.
(B)MODUL IN CARE P CONTRIB. LA REALIZAREA OB.SPECIFIC AL PEO
P contrib.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300 practicanti (studenti inmatriculati in cadrul unei institutii de invatamant superior public sau privat) participa la programe de invatare la locul de munca, dobandind astfel competente-cheie in domenii relevante pt calificarea</t>
  </si>
  <si>
    <t>Scopul proiectului este adaptarea serviciilor educaționale adresate elevilor in Regiunea mai puțin dezvoltata Sud-Est prin: organizarea si derularea de stagii de practică pentru elevii din ÎPT, inclusiv din învățământul dual si organizarea examenelor de certificare a calificărilor profesionale.
Obiectivul general al proiectului va genera pe termen mediu si lung efecte pozitive in ceea ce priveste dezvoltarea capitalului uman si adaptarea serviciilor educaționale adresate elevilor prin implementarea de masuri de organizare si derularea de stagii de practică pentru elevii din ÎPT, inclusiv din învățământul dual si organizarea examenelor de certificare a calificărilor profesionale.
Contributia proiectului la atingerea Obiectivului Specific de program ESO4.5 „Îmbunătățirea calității, a caracterului incluziv, a eficacității și a relevanței sistemelor de educație și formare pentru piața muncii, inclusiv prin validarea învățării non-formale și informale, pentru a sprijini dobândirea de compet</t>
  </si>
  <si>
    <t>Obiectivul general al proiectului contribuie la atingerea Obiectivelor Prioritatatii P08 si ale OS ESO45 si consta in asigurarea accesului egal la ocupare durabila, de calitate, la un sistem de educatie relevant, stimulativ si incluziv pentru piata muncii prin participarea la stagii de practica a unui numar de 252 de elevi, in dobandirea de competente verzi, pentru crearea de locuri de munca verzi prin participarea unui numar de 252 de elevi la cursuri de dezvoltare de competente de dezvoltare durabila, si in dezvoltarea sistemului de invatare la locul de munca prin incheierea de noi parteneriate de practica si crearea unui sistem de informare coordonata in ambele sensuri.
Proiectul vizeaza adaptarea serviciilor educationale adresate elevilor in vederea imbunatatii calitatii actului educational,a caracterului incluziv,a eficientei si relevantei acestuia,pentru a raspunde provocarilor din economie si societate, in vederea cresterii angajabilitatii elevilor.
Prin obiectivul general proie</t>
  </si>
  <si>
    <t>Scopul proiectului este adaptarea serviciilor educaționale adresate elevilor in Regiunea mai puțin dezvoltata Nord-Vest prin: organizarea si derularea de stagii de practică pentru elevii din ÎPT, inclusiv din învățământul dual si organizarea examenelor de certificare a calificărilor profesionale.
Obiectivul general al proiectului va genera pe termen mediu si lung efecte pozitive in ceea ce priveste dezvoltarea capitalului uman si adaptarea serviciilor educaționale adresate elevilor prin implementarea de masuri de organizare si derularea de stagii de practică pentru elevii din ÎPT, inclusiv din învățământul dual si organizarea examenelor de certificare a calificărilor profesionale.
Contributia proiectului la atingerea Obiectivului Specific de program ESO4.5 „Îmbunătățirea calității, a caracterului incluziv, a eficacității și a relevanței sistemelor de educație și formare pentru piața muncii, inclusiv prin validarea învățării non-formale și informale, pentru a sprijini dobândirea de comp</t>
  </si>
  <si>
    <t>Obiectivul general al proiectului este sprijinirea a 251 elevi înmatriculați în învățământul profesional și tehnic inclusiv dual prin participarea la programe de învățare la locul de muncă conform indicatorului EECO06+07 („Copii și tineri“ care reprezintă numărul de elevi înmatriculați în învățământul profesional și tehnic inclusiv dual care beneficiază de sprijin prin participarea la programe de învățare la locul de muncă.) si organizarea de activitati de sprijin cu ajutorul carora 226 de participanți sa obțina o calificare la încetarea calității de participant conform EECR03 („Participanți care obțin o calificare la încetarea calității de participant” care reprezintă numărul de elevi înmatriculați în învățământul profesional și tehnic inclusiv dual care obțin o calificare ca urmare a sprijinului acordat prin proiect.).
Prin atingerea obiectivului general, proiectul se subsumeaza obiectivelor vizate de Programul PEO 2021-2027, prioritatea 7, si anume „cresterea calitatii ofertei de</t>
  </si>
  <si>
    <t>Scopul proiectului este promovarea învățării pe tot parcursul vieții, în special a oportunităților flexibile de actualizare a competențelor și de recalificare pentru toți participantii la proiect in regiunile mai putin dezvoltate Nord-Est, Nord-Vest, Vest și Centru prin: Dezvoltarea și sprijinirea parteneriatelor sustenabile dintre instituțiile de învăţământ superior și potențialii angajatori care să faciliteze inserția socio-profesională a viitorilor absolvenți, Organizarea si derularea de stagii de practica/internship, precum si de activitatile aditionale de dezvoltare a aptitudinilor socio-profesionale.
Obiectivul general al proiectului va genera pe termen mediu si lung efecte pozitive in ceea ce priveste dezvoltarea capitalului uman si promovarea invatarii pe tot parcursul vietii prin implementarea de masuri de incurajare a participarii la stagii de practică de specialitate, programe de internship, programe de învățare la locul de muncă (inclusiv prin finanțarea mobilităților), spr</t>
  </si>
  <si>
    <t>Obiectivul general al proiectului este "Promovarea excelenței, a caracterului incluziv și a relevanței în învățământul profesional și tehnic prin implementarea unor programe de pregătire practică eficiente, care să răspundă nevoilor actuale și viitoare ale pieței muncii la nivel regional și local" și reprezintă o inițiativă deosebit de importantă și valoroasă în contextul educațional actual. Acest obiectiv se încadrează într-un cadru mai larg, al Programului Educație și Ocupare 2021-2027, și are la bază obiectivul specific ESO4.5, care vizează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Obiectivul general al proiectului are în vede</t>
  </si>
  <si>
    <t>Obiectivul general al proiectului consta in imbunatatirea calitatii, a caracterului incluziv, a eficacitatii si relevantei sistemelor de educatie si formare, pentru a sprijini dezvoltarea aptitudinilor si competentelor profesionale practice specifice si dobandirea de competente cheie pentru 251 elevi inmatriculati in sistemul national de invatamant (invatamant profesional si tehnic), la Colegiul Economic Dimitrie Cantemir Suceava, prin programe de invatare la locul de munca.
Obiectivul general al proiectului este in concordanta cu Obiectivul specific al PEO: ESO4.5 „Imbunatatirea calitatii, a caracterului incluziv, a eficacitatii si a relevantei sistemelor de educatie si formare pentru piata muncii, inclusiv prin validarea invatarii non-formale si informale, pentru a sprijini dobandirea de competente-cheie, inclusiv de competente de antreprenoriat si digitale, precum si prin promovarea introducerii sistemelor de formare duala si a sistemelor de ucenicie”. Spatiul european al educatiei</t>
  </si>
  <si>
    <t>Obiectivul general al proiectului îl reprezintă creșterea participării la programe de învățare la locul de muncă și sprijinirea dobândirii de competențe necesare pe piața muncii pentru un număr de 251 elevi ai Liceului „Vasile Conta” din Târgu Neamț, prin facilitarea de parteneriate cu valoare adăugată cu potențialii angajatori. 
Obiectivul general al proiectului contribuie în mod direct la atingerea obiectivului specific ESO4.5 al PEO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cât și a obiectivului prezentului apel de proiecte astfel:
Facilitează accesul elevilor Liceului „Vasile Conta” din Târgu Neamț la stagii de pregătire pract</t>
  </si>
  <si>
    <t>Obiectivul general al proiectului il constituie cresterea gradului de participare a 251 elevi din invatamantul profesional si tehnic, inclusiv dual, inmatriculati in cadrul Liceului Economic “Virgil Madgearu”,Partener in cadrul proiectului, cu domiciliul in Reg Sud-Est, la progr de inv la locul de munca-stagii de practica,org in cnf cu reglementarile nat aplicabile,in cadrul parteneriatelor nou infiintate/dezvoltate,in vederea dobandirii de competente care sa faciliteze tranzitia de la educatie la un loc de munca si dezv de abilitati solicitate pe piata muncii prin participarea la workshop-uri ptr pregatirea stagiilor de practica si a unui viitor sustenabil,dotarea unui laborator digital de practica,precum si crearea unui sistem de informare coordonata bidirectional intre mediul educational si cel profesional si invers,in conformitate cu obiectivul specific ESO4.5. al programului.
Obiectivul general al proiectului este in stansa corelare cu OG din Strategia nationala pentru ocuparea fo</t>
  </si>
  <si>
    <t>Obiectivul general al proiectului este cresterea atractivitatii, calitatii si relevantei pentru piata muncii a programelor de pregatire practica oferite in cadrul invatamantului profesional si tehnic de catre Liceului Tehnologic „Sava Brancovici” Ineu, in vederea cresterii angajabilitatii si sansei de succes sustenabil pe piata muncii a celor 292 de elevi din grupul tinta.
Prin imbunatatirea calitatii programelor de pregatire practica pentru calificarile profesionale de nivel 4 si 3 oferite in cadrul Liceului Tehnologic „Sava Brancovici” Ineu, proiectul se incadreaza in Prioritatea 08 privind cresterea accesibilitatii, atractivitatii si calitatii invatamantului profesional si tehnic, si contribuie la realizarea obiectivului specific ESO4.5 din PEO vizand imbunatatirea calitatii, caracterului incluziv, a eficacitatii si relevantei sistemelor de educatie si formare pentru piata muncii.
Prin programele de invatare la locul de munca organizate la parteneri de practica care au activitate re</t>
  </si>
  <si>
    <t>Obiectivul general (OG) al proiectului il reprezinta cresterea ratei de participare a studentilor inmatriculati in sistem de invatamant tertiar tehnic de nivel ISCED 6 la programele de invatare la locul de munca pe baza activitatii de coaching si consiliere profesionala si a parteneriatelor incheiate intre mediul academic si privat care sa faciliteze dezvoltarea de competente si de aptitudini de munca necesare insertiei acestora pe piata muncii.
Proiectul creeaza premisele facilitarii crestei ratei de participare a studentilor inmatriculati de aplicantul proiectului, cu domiciliu in Regiunea Nord Est, in programe de studiu flexibilizate si cu un grad ridicat de eficienta, fapt ce conduce la cresterea gradului de insertie a viitorilor absolventi pe piata muncii si stimularea spiritului antreprenorial in randul acestora. 
Abordarea proiectului se integreaza in obiectivele PEO prin prisma faptului ca vizeaza dezvoltarea capitalului uman, intrucat programul de consiliere si orientare prof</t>
  </si>
  <si>
    <t>OBIECTIVUL GENERAL AL PROIECTULUI:
Îmbunătățirea calității, a caracterului incluziv, a eficacității și a relevanței programelor terțiare de educație și formare, consolidarea legăturii dintre educația academică și piața muncii prin organizarea de stagii de internship pentru 251 de studenți la medicină și AMG, de sesiuni de consiliere și orientare în cariera, de analize în vederea anticipării unor nevoi orizontale de dezvoltare a ofertei educaționale, pe parcursul unei perioade de 24 de luni, cu scopul facilitării tranziției studenților către cariere în domeniul oncologiei medicale si a onco-paliației, subliniind importanța învățării practice și a competențelor specializate.
Modalitatea in care obiectivele proiectului propus spre finanțare sunt corelate cu obiectivul specific ESO4.5. din PEO:  prin atingerea Obiectivului General stabilit, proiectul contribuie în mod direct la Obiectivul Specific al Programului ESO4.5 „Îmbunătățirea calității, a caracterului incluziv, a eficacității și a</t>
  </si>
  <si>
    <t>Proiectul, în care solicitant este Școala Postliceală Sanitară Arad, urmărește pregătirea pentru  integrarea eficientă a 252 de elevi în sectorul asistenței medicale generale în următorii 36 de luni. Prin adoptarea unui curriculum modern și activități pedagogice inovatoare, proiectul vizează echilibrarea teoriei cu practica și dezvoltarea competențelor aplicabile.
Activitățile educaționale vor fi centrate pe cursuri specializate, focus-grupuri pentru feedback și adaptare curriculară, workshop-uri practice și ateliere de lucru pentru aprofundarea abilităților. Mesele rotunde vor încuraja schimbul de experiențe între elevi și profesioniști, contribuind la o înțelegere holistică a domeniului medical.
Prin proiect se propune să se dezvolte competențe transferabile, pregătind forța de muncă pentru cerințele actuale și viitoare, în concordanță cu obiectivele strategice educaționale și de ocupare a forței de muncă. Un sistem avansat de învățare la locul de muncă va permite evaluarea practică</t>
  </si>
  <si>
    <t>(A)Obiectivul general al proiectului(P) este reprezentat de: cresterea relevantei formarii profesionale a 400 studenti cu domiciliul in regiuni mai putin dezv.prin org. a 400 stagii practica la angajator, pe 24 luni.
(B)MODUL IN CARE P CONTRIB. LA REALIZAREA OB.SPECIFIC AL PEO
P contrib.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400 studenti inmatriculati in cadrul unei institutii de invatamant superior public sau privat participa la programe de invatare la locul de munca, dobandind astfel competente-cheie in domenii relevante pt calificarea lor profesio</t>
  </si>
  <si>
    <t>(A) Obiectivul general al P este reprezentat de: cresterea relevantei formarii profesionale a 268 elevi prin organizarea a 444 stagii de practica la angajator.
(B) MODUL IN CARE P CONTRIBUIE LA REALIZAREA OBIECTIVULUI SPECIFIC AL PROGRAMULUI PEO
P contribuie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268 practicanti (elevi inmatriculati in IPT) participa la programe de invatare la locul de munca, dobandind astfel competente-cheie in domenii relevante pt calificarea lor profesionala si pt specializari pt care sunt proiectate cresteri ale cererii de forta</t>
  </si>
  <si>
    <t>OBIECTIVUL GENERAL al proiectului este:
Cresterea accesibilitatii si atractivitatii sistemelor de educatie si formare prin participarea la programe de învățare la locul de muncă/stagii de practica a 252 elevi GT, dobandirea de competente cheie si certificarea calificărilor profesionale, inclusiv prin validarea invatarii non-formale si informale, prin adaptarea serviciilor educationale integrate si a parteneriatelor sustenabile cu mediul de afaceri pentru îmbunătățirea calității, a caracterului incluziv, a eficacității și a relevanței pentru piața muncii, a trei licee tehnologice din regiunea Sud Vest Oltenia, materializate pe parcursul a 24 de luni. 
ARGUMENT. SCOPUL declarat al proiectului propus este acela de creste accesibilitatea, atractivitatea si calitatea sistemelor de educatie si formare prin masuri integrate adresate la 252 elevi GT: progr de invatare la locul de munca/SP, invatare non-formala si informala, validarea competentelor, masuri de sprijin care intra in sfera inovari</t>
  </si>
  <si>
    <t>Obiectivul general al proiectului este dezvoltarea si implementarea unui program integrat de invatare si pregatire profesionala pentru 255 de elevi ai Liceului Tehnologic Dimitrie Bolintineanu, din Bolintin-Vale, Judetul Giurgiu, cu scopul de a imbunatati abilitatile si competentele practice ale acestora prin participarea la stagii de practica la locul de munca si prin crearea unui sistem eficient coordonat de colaborare intre institutiile educationale si agentii economici din judetul Giurgiu, pentru a alinia oferta educationala cu cerintele actuale si viitoare ale pietei muncii, timp de 22 de luni. Cei 255 de elevi sunt inmatriculati in clasele a 11-a si a 12-a urmatoarele domenii: domeniul Servicii/Economic - specializarea Tehnician in activitati economice, domeniul Comert - specializarea Tehnician in activitati de comert, domeniul Industrie textile si pielarie - specializarea Tehnician in industria textila, domeniul Electric - specializarea Tehnician in instalatii electrice si scoal</t>
  </si>
  <si>
    <t>Obiectivul general al proiectului vizează îmbunătățirea calității, accesibilității, eficacității și relevanței sistemului de educație și formare din ÎPT, prin optimizarea stagiilor de practică și promovarea instruirii practice în perspectiva dezvoltării durabile, în vederea sprijinirii elevilor în dobândirea de competențe-cheie relevante pentru piața muncii și integrarea lor socio-profesională prin atragerea participării în programe de învățare la locul de muncă. 
Proiectul urmărește optimizarea ofertei educaționale, prin formarea și dezvoltarea de competențe profesionale și transversale cerute pe piața muncii, din perspectiva cerințelor de dezvoltare durabilă și economie verde și prin certificarea competențelor dobândite de elevi în urma examenului de certificare a calificării profesionale organizat în proiect. De asemenea, proiectul vizează implementarea unui sistem integrat de învățare la școală și la locul de muncă, cu implicarea activă a angajatorilor, prin dezvoltarea de partene</t>
  </si>
  <si>
    <t>Obiectivul general al proiectului este de a asigura implementarea si parcurgerea de catre elevii inmatriculati in invatamantul profesional si tehnic (inclusiv dual) din cadrul Colegiului pentru Agricultură și Industrie Alimentară „Ţara Bârsei” a programelor de pregătire practică în conformitate cu reglementările naționale aplicabile.
Colegiul este singurul ofertant viabil de pregătire profesională din zonă, în domeniile agricultură şi industrie alimentară, economic şi comerţ–servicii. Planul de şcolarizare cuprinde toate nivelele de pregătire prin liceu tehnologic, cursuri de zi și seral, școală profesională şi şcoală postliceală. Colegiul şcolarizează elevi din Prejmer și din alte localităţi ale judeţului situate preponderent pe o raza de aproximativ 100 Km. Elevii din localităţile învecinate se deplasează la şcoală cu mijloace de transport în comun. In atelierele școlii efectuează practica un număr restrâns de elevi, îndrumați de maiștri instructori. Cea mai mare parte din ele</t>
  </si>
  <si>
    <t>Obiectivul principal al proiectului: ,,,Imbunatatirea calitatii, a caracterului incluziv, a formarii elevilor prin Stagii de Pregatire Practica, pentru integrarea pe piata muncii a 260 elevi si tranzitia de la scoala la viata active.Programul Educatie si Ocupare (PEO), se bazeaza pe un set de principii ce au in vedere asigurarea sustenabilitatii interventiilor si corelarea acestora cu obiectivele strategice privind cooperarea europeana in domeniul educatiei si formarii profesionale 2021-2030. Comisia Europeana a stabilit o viziune pentru un Spatiu European al educatiei, pina in 2025 ,, o Europa in care invatarea, studiul si cercetarea nu ar fi ingradite de frontier. Un continent in care sederea in alt stat membru pentru a studia, a invata sau a munci a devenit standard, si in care, pe langa limba maternala, cunoasterea a inca doua limbi a devenit norma.Un continent in care oamenii au un puternic sentiment al identitatii lor de europeni, al patrimoniului European si al diversitatii sale</t>
  </si>
  <si>
    <t>Obiectivul general al proiectului consta in imbunatatirea calitatii, atractivitatii si incluziunii invatamantului profesional si tehnic pentru a sprijini dobandirea de competente cheie de catre viitorii angajati prin participarea la programe de invatare bazate pe munca. 
Corelarea cerintelor angajatatorilor si competentelor dobandite prin sist. educational este esentiala pt cresterea competitivitatii companiilor si pt dezv. de locuri de munca bine platite pentru viitorii absolventi. Lipsa competentelor solicitate de angajatori in randul absolventilor de inv. preuniversitar este principala piedica in angajarea acestora. Prin dezv. de competente profesionale in cadrul stagiilor de practica in parteneriat cu angajatori se ating 2 tinte f. importante – scade costul cu pregatirea fortei de munca si creste posibilitatea identificarii de forta de munca pregatita pentru a ocupa un loc de munca imediat dupa incheierea studiilor preuniversitare. Lipsa de forta de munca, nu doar de cea calificata</t>
  </si>
  <si>
    <t>Obiectivul general vizeaza facilitarea participarii unui nr de 251 de elevi inmatriculati in învățământul profesional și tehnic cu varsta pana in 29 ani din cadrul COLEGIULUI “PETRU MAIOR” (135 elevi) SI LICEULUI TEHNOLOGIC ELECTROMURES (116 elevi) la stagii de practica, timp de 30 luni, in domeniile: 
-	ELECTRONICA-AUTOMATIZARI; SERVICII-COMERT; MECANICA (COLEGIUL “PETRU MAIOR”); 
-	ELECTROMECANICA/ELECTRIC; ELECTRONICA AUTOMATIZARI; SERVICII; TURISM SI ALIMENTATIE (LICEUL TEHNOLOGIC ELECTROMURES). 
Proiectul vizeaza masuri care sa asigure formarea si dezvolt de competente profesionale si transversale cerute pe piata muncii, inclusiv pt elevii din invatamantul profesional si tehnic.  Se urmareste facilitarea isertiei socio-profesionala/oferirea de sprijin in vederea integrarii pe piata muncii a 251 elevi inmatriculati in învățământul profesional și tehnic. De asemenea, se vizeaza asigurarea condiţiilor materiale si a dotarilor necesare pt a putea desfasura stagiile de pregatire la un</t>
  </si>
  <si>
    <t>Obiectivul general al proiectului este sprijinirea a 251 elevi înmatriculați în învățământul profesional și tehnic inclusiv dual prin participarea la programe de învățare la locul de muncă conform indicatorului EECO06+07 („Copii și tineri“ care reprezintă numărul de elevi înmatriculați în învățământul profesional și tehnic inclusiv dual care beneficiază de sprijin prin participarea la programe de învățare la locul de muncă.) si organizarea de activitati de sprijin cu ajutorul carora 226 de participanți sa obțina o calificare la încetarea calității de participant conform EECR03 („Participanți care obțin o calificare la încetarea calității de participant” care reprezintă numărul de elevi înmatriculați în învățământul profesional și tehnic inclusiv dual care obțin o calificare ca urmare a sprijinului acordat prin proiect.). Prin atingerea obiectivului general, proiectul se subsumeaza obiectivelor vizate de Programul PEO 2021-2027, prioritatea 7, si anume „cresterea calitatii ofertei de ed</t>
  </si>
  <si>
    <t>Obiectivul general al proiectului este cresterea calitatii ofertei educationale prin stagii de practica de calitate si adaptate la dinamica si cerintele pietei muncii de catre Universitatea Crestina Partium pentru un numar de 251 de studenti, in vederea dobandirii de competente cheie si de a facilita insertia pe piata muncii a absolventilor de studii tertiare. 
Prin cresterea calitatii ofertei educationale prin imbunatatirea stagiilor de practica de specialitate si adaptate la dinamica si cerintele pietei in cadrul Universitatii Crestine Partium, proiectul se incadreaza in Prioritatea 07, privind cresterea calitatii ofertei de educatie si formare profesionala pentru asigurarea echitatii sistemului si o mai buna adaptare la dinamica pietei muncii, si contribuie la realizarea obiectivului specific ESO4.5 din PEO vizand imbunatatirea calitatii, caracterului incluziv, a eficacitatii si relevantei sistemelor de educatie si formare pentru piata muncii. 
Prin stagiile de practica de specialit</t>
  </si>
  <si>
    <t>Obiectivul general al proiectului este cresterea atractivitatii, calitatii si relevantei pentru piata muncii a programelor de pregatire practica oferite in cadrul invatamantului profesional si tehnic inclusiv dual de catre Liceul Tehnologic nr. 1 Cadea, in vederea cresterii angajabilitatii si sansei de succes sustenabil pe piata muncii a celor 251 de elevi din grupul tinta.
Prin imbunatatirea calitatii programelor de pregatire practica pentru calificarile profesionale de nivel 3 oferite in cadrul Liceului Tehnologic nr. 1 Cadea, proiectul se incadreaza in Prioritatea 08 privind cresterea accesibilitatii, atractivitatii si calitatii invatamantului profesional si tehnic, si contribuie la realizarea obiectivului specific ESO4.5 din PEO vizand imbunatatirea calitatii, caracterului incluziv, a eficacitatii si relevantei sistemelor de educatie si formare pentru piata muncii.
Prin programele de invatare la locul de munca organizate la parteneri de practica care au activitate relevanta domeniu</t>
  </si>
  <si>
    <t>Îmbunătățirea calității, a caracterului incluziv, a eficacității și a relevanței sistemelor de educație și formare pentru piața muncii din Regiunea Nord-Est, inclusiv prin validarea învățării non-formale și informale, pentru a sprijini dobândirea de competențe-cheie prin realizarea de stagii de practica la Antibiotice SA pentru un numar de 254 de elevi din invatamantul preuniversitar, profesional si tehnic ISCED 2-4 pe o perioada de 36 luni.
Obiectivul General al proiectului contribuie la strategia PEO de a concentra interventiile FSE pe provocarile majore din domeniul educatiei si ocuparii, corelate cu prioritatile obiectivului de politica 4, “ Europa mai sociala si mai favorabila incluziunii, prin implementarea Pilonului European al drepturilor sociale”,Agenda pentru competente in Europa, Planul de Actiune pentru educatia Digitala 2021 – 2027, Pactul Verde European, si Obiectivele de Dezvoltare Durabila. Obiectivul General al proiectului este in concordanta cu prioritatea 8 din PEO,</t>
  </si>
  <si>
    <t>Obiectivul general vizeaza facilitarea participarii unui nr de 251 de elevi inmatriculati in învățământul profesional și tehnic cu varsta pana in 29 ani din cadrul LICEUL TEHNOLOGIC „ION GHICA” (164 elevi) SI LICEUL TEHNOLOGIC DUILIU ZAMFIRESCU DRAGALINA (87 elevi) la stagii de practica, timp de 30 luni, in domeniile: 
-	MECANICA; ESTETICA SI IGENA CORPULUI OMENESC; INDUSTRIE TEXTILA SI PIELARIE (LICEUL TEHNOLOGIC „ION GHICA”); 
-	TURISM SI ALIMENTATIE; MECANICA (LICEUL TEHNOLOGIC DUILIU ZAMFIRESCU DRAGALINA). 
Proiectul vizeaza masuri care sa asigure formarea si dezvolt de competente profesionale si transversale cerute pe piata muncii, inclusiv pt elevii din invatamantul profesional si tehnic.  Se urmareste facilitarea isertiei socio-profesionala/oferirea de sprijin in vederea integrarii pe piata muncii a 251 elevi inmatriculati in învățământul profesional și tehnic. De asemenea, se vizeaza asigurarea condiţiilor materiale si a dotarilor necesare pt a putea desfasura stagiile de prega</t>
  </si>
  <si>
    <t>Obiectivul General al proiectului nostru il reprezinta imbunatatirea calitatii, a caracterului incluziv, a eficacitatii și a relevanței sistemelor de educație și formare pentru piata muncii, pentru a sprijini dobândirea de competențe-cheie, prin parcurgerea de programe de pregătire practică, de către 252 elevi ai Colegiului ”Emil Negrutiu” Turda.</t>
  </si>
  <si>
    <t>Obiectivul general al proiectului „DIGITALMED – stagii de practica, antreprenoriat sustenabil si digitalizare pentru studentii de la UMF Cluj-Napoca” vizeaza imbunatatirea calitatii, a caracterului incluziv, a eficacitatii si a relevantei pe piata muncii a programului de studii Medicina (Facultatea de Medicina)  din cadrul Universitatii de Medicina si Farmacie „Iuliu Hatieganu” Cluj-Napoca,  prin derularea in parteneriat cu Spitalul Clinic Judetean de Urgenta Cluj-Napoca a stagiilor de practica medicala de specialitate, precum si prin dezvoltarea de competente de antreprenoriat si antreprenoriat verde, competente socio-emotionale si competente digitale.
Prin proiectul propus, UMFIH continua consolidarea procesului educational centrat pe student si bazat pe competente, prin organizarea  de  programe de studii de inalta calitate, flexibile si corelate cu cerintele pietei muncii. Astfel, proiectul „DIGITALMED – stagii de practica, antreprenoriat sustenabil si digitalizare pentru studenti</t>
  </si>
  <si>
    <t>Obiectivul general al proiectului il constituie cresterea gradului de participare a 252 de elevi din Regiunea de dezvoltare Sud-Muntenia (126 elevi de la Liceul Tehnologic Pucioasa si 126 elevi de la Liceul “Aurel Rainu” Fieni), din care 50% pers de gen feminin,min 40 % elevi din mediul rural,min 20 % elevi din grupuri vulnerabile (elevi de etnie rroma,din fam cu VMG, elevi in plasament,cu CES/dizabilitati etc), având în vedere identificarea dificultatilor de acces si participare la programe de invatare practica derulate la angajatori si in laboratoare tehnologice moderne, in vederea adaptarii serviciilor educationale integrate si a parteneriatelor sustenabile cu mediul de afaceri, adresate elevilor absolventi de invatamant profesional si tehnic din domeniile resurse natuarale si protectia mediului, silvicultura, industrie textila si pielarie, electronica automatizari, fabricarea produselor din lemn, turism si alimentatie, electronica automatizari, comert, economic si personalului didi</t>
  </si>
  <si>
    <t>OBIECTIVUL GENERAL al proiectului vizeaza adaptarea serviciilor educaționale adresate unui numar de 252 de elevi din învățământul profesional și tehnic inclusiv dual inmatriculati in Liceul Tehnologic "Cezar Nicolau" din Branesti, judet Ilfov, referitoare la stagiile de pregatire practică in acord cu piata muncii din Bucuresti-Ilfov, in contextul incluziunii si al tranzitiei catre economia verde, intr-un orizont de timp de 24 de luni.
OBIECTIVUL SPECIFIC AL PEO 2021-2027: Rezultatele așteptate ale proiectului sunt: 252 tineri din cadrul Liceului Tehnologic „Cezar Nicolau”, Branesti (EECO06+07)  care beneficiază de sprijin prin participarea la programe de învățare la locul de muncă , din care 230 participanți (EECRO03 ) vor  obține o calificare la încetarea calității de participant. În cadrul proiectului, un număr de 12 de parteneri de practică vor face parte dintr-un sistem de informare coordonată și vor primi la practică elevii liceului. Toți participanții la stagiile de practică vor</t>
  </si>
  <si>
    <t>Obiectivul general al proiectului consta in imbunătățirea angajabilității și competențelor profesionale ale studenților din cadrul Facultatii de Educație Fizică și Sport din Iasi prin dezvoltarea și implementarea unui program integrat de stagii de practică si oferirea de servicii de coaching pentru 252 de studenti. Proiectul vizeaza nu doar dezvoltarea competențelor tehnice specifice, dar și competențe transversale, esențiale pentru succesul în piața muncii modernă. Poriectul este centrat pe crearea de parteneriate durabile facultate si solicitant, încurajând o abordare proactivă și adaptivă în formarea profesională, pentru a răspunde eficient și dinamic nevoilor în continuă schimbare ale pieței muncii. Acest obiectiv reflectă angajamentul de a crea o punte solidă între educația academică și cerințele practice ale pieței muncii, prin oferirea de oportunități de învățare experiențială și dezvoltarea competențelor adaptabile și transferabile. Prin implicarea activă a studenților în medii</t>
  </si>
  <si>
    <t>Obiectivul general al proiectului consta in cresterea accesului si a participarii la invatamantul tertiar pentru 162 de elevi/absolvenți de liceu din promoțiile ultimilor doi ani școlari anteriori anului școlar în care au intrat in operațiune, care nu au promovat examenul de bacalaureat de la 7 unități de învățământ din județul Gorj (Colegiul Mihai Viteazul Bumbești Jiu, Colegiul Național Spiru Haret Tg Jiu, Liceul Teologic Tg Jiu, Liceul Gh Tătărescu Rovinari, Lic Tehnologic Ctin Șandru Bîlta, Lic Tehnologic Ion Mincu Tg Jiu, Colegiul Economic Virgil Madgearu Tg Jiu) si pentru 189 de studenti de la Universitatea Constantin Brancusi Targu-Jiu, din grupuri si medii defavorizate printr-o serie de interventii de informare, consiliere, mentorat, remediale, sprijin financiar, comunitati de invatare si accesibilizare pentru a-i sprijini primii dintre ei in promovarea examenul de bacalaureat si tranzitia in invatamantul superior, respectiv pe studenti pentru a promova anul si a ramane inmatri</t>
  </si>
  <si>
    <t>Obiectivul general al proiectului consta in imbunatatirea calitatii, a caracterului incluziv, a eficacitatii si relevantei sistemelor de educatie si formare, pentru a sprijini dezvoltarea aptitudinilor si competentelor profesionale practice specifice si dobandirea de competente cheie pentru 251 elevi inmatriculati in sistemul national de invatamant (invatamant profesional si tehnic), la Colegiul Alexandru cel Bun Gura Humorului, prin programe de invatare la locul de munca.
Obiectivul general al proiectului este in concordanta cu Obiectivul specific al PEO: ESO4.5 „Imbunatatirea calitatii, a caracterului incluziv, a eficacitatii si a relevantei sistemelor de educatie si formare pentru piata muncii, inclusiv prin validarea invatarii non-formale si informale, pentru a sprijini dobandirea de competente-cheie, inclusiv de competente de antreprenoriat si digitale, precum si prin promovarea introducerii sistemelor de formare duala si a sistemelor de ucenicie”. Spatiul european al educatiei vi</t>
  </si>
  <si>
    <t>Promovarea excelenței, a caracterului incluziv și a relevanței în educația tehnică și profesională prin desfășurarea unor programe de pregatire practică eficace, care să atingă exigentele curente și viitoare ale pieței muncii regionale și locale. Prin atingerea obiectivelor și indicatorilor propusi, proiectul va contribui semnificativ la obiectivul specific ESO4.5 și la prioritățile Programului Educație și Ocupare 2021-2027, în concordanță cu cerințele stipulate în ghidul solicitantului și reglementările naționale aplicabile.
Obiectivul general al proiectului reprezintă o perspectivă amplă și complexă asupra educației și formării profesionale, având ca scop fundamental îmbunătățirea acesteia în mai multe direcții cheie. Vom explora în detaliu modul în care acest obiectiv general contribuie la realizarea obiectivului specific al programului și cum va genera un efect pozitiv pe termen lung.
Contribuția proiectului la obiectivul specific al programului (ESO4.5):
1.	Creșterea calității înv</t>
  </si>
  <si>
    <t>Obiectivul general al proiectului consta în creșterea accesibilității, atractivității și calității învățământului profesional și tehnic  din cadrul Colegiul Tehnic Ion Creanga Targu Neamt incluisv îmbunătățirea calității sistemului de educație și formare, prin dezvoltarea unui sistem integrat de dobandire a competentelor  cheie , inclusiv competențe de antreprenoriat și digitale și a abilitatilor profesionale practice pentru 252 elevi ce provin din învățământul profesional si tehnic și certificarea a cel puțin 230 elevi  prin participarea acestora la programe eficiente de invatare la locul de munca, facilitarea şi dinamizarea tranziţiei de la şcoală la cariera profesionala printr-un sistem coordonat de stagii de pregatire practică.
Printr-o abordare integrata, proiectul propus contribuie la realizarea obiectivului specific al programului prin contribuția acestuia la dezvoltarea serviciilor de educație și formare profesională practică pentru o mai  bună adaptare la dinamica pieței munci</t>
  </si>
  <si>
    <t>Proiectul isi propune ca OBIECTIV GENERAL:  Imbunatatirea relevantei sistemului de educatie si formare profesionala pentru 252 de studenti cu resedinta in regiuni mai putin dezvoltate ale Romaniei, in vederea facilitarii insertiei acestora pe piata muncii si a adaptarii facile atat la dinamica acesteia cat si la evolutia rapida a tehnologiilor si proceselor de lucru. 
Proiectul vizeaza consolidarea de parteneriate si o stransa colaborare intre sistemul academic si mediul privat,  asigurând prin toate actiunile planificate că programele de studii sunt relevante și eficiente pentru nevoile actuale ale societății și economiei, iar studentii beneficiaza de cele mai sustenabile masuri de sprijin in ceea ce priveste formarea si pregatirea practica prin stagii derulate la parteneri din piata, dezvoltand competente si abilitati relevante pentru viitoarea activitate pe piata muncii.  
Studentii vizati prin proiect sunt inscrisi atat la universitati din Bucuresti, cat si in alte centre univers</t>
  </si>
  <si>
    <t>Cresterea participarii la programe de invatare la locul de munca prin cuprinderea la activitati specifice tip stagii de practica pentru 260 elevi din învățământul profesional și
tehnic inclusiv în învățământul dual, formarea profesionala prin sesiuni de dezvoltare a unor abilitati care sa fie in concordanta cu viața socială și economică actuala si cu cele
profesionale aferente fiecarei meserii pentru care se realizeaza stagiile de practica, dezvoltarea si promovarea de parteneriate active pentru efectuarea stagiilor de practica
facilitandu-le tranzitia de la studiu la viata activa pentru elevii inmatriculati in institutii de invatamant din regiunea Centru, ca urmare a accesului la programe integrate de
invatare la locul de munca derulate in sectoare economice. Actiunile din proiect au un impact major si de lunga durata asupra grupului tinta al proiectului si vizeaza adaptarea
elevilor la cerintele vietii sociale si economice precum si a pietei muncii, facilitand insertia acestora prin:</t>
  </si>
  <si>
    <t>Obiectivul general al proiectului este îmbunătățirea nivelului de educație și facilitarea inserției pe piața muncii a 270 de studenți din Universitatea Babeș-Bolyai, de la Facultățile de Științe Economice și Gestiunea Afacerilor, Studii Europene, și Sociologie și Asistență Socială (parte a Școlii de științe sociale a UBB) în domenii sustenabile potrivite domeniului lor de activitate, prin implementarea unui program inovativ care îmbină învățarea în cadrul stagiilor de practică cu competențele antreprenoriale, dezvoltarea competențelor socio-emoționale prin consiliere socio-emoțională și dezvoltarea unei programe educaționale cu accent pe sustenabilitate. Această abordare integrată presupune trei direcții de formare: în contextul unui loc de muncă, prin oferirea unor stagii de practică în care sunt abordate diverse elemente ale conceptului de sustenabilitate; în cadrul activităților transversale, care au rolul de a familiariza studentul cu mediul de afaceri și de a-i oferi acestuia atuu</t>
  </si>
  <si>
    <t>Obiectivul general al proiectului îl constituie îmbunătățirea calității, a caracterului incluziv, a eficacității și a relevanței sistemului de educație în 3 unități de învățământ preuniversitar de stat prin facilitarea accesului la stagii de pregătire practică corelate cu cerințele pieței muncii pentru 251 de elevi.
CONTRIBUTIA PROIECTULUI LA REALIZAREA OBIECTIVULUI SPECIFIC AL PROGRAMULUI SI APELULUI
OG este cu corelat cu OS PEO ESO4.5 deoarece isi propune sa imbunatateasca activitatile educationale de pregatire practica pentru 251 de elevi prin:
-	Imbunatatirea calitatii programelor si caietelor de practica pentru 9 calificari – acestea se vor adapta cerintelor pietei muncii,
-	Participarea nediscriminatorie a 251 de elevi la stagii de pregatire practica adaptate cerintelor pietei muncii,
-	Cresterea eficacitatii si relevantei sistemului de educatie in 3 unitati de invatamant preuniversitar de stat prin cresterea calitatii stagiile de pregatire practica si atragerea de noi parteneri</t>
  </si>
  <si>
    <t>Proiectul se incadreaza in Obiectivul de politica 4, Prioritatea P08 si Obiectivul specific ESO4.5, masura 8.e.5. Obiectivul general al proiectului il constituie Facilitarea angajarii si accesului la locuri de munca decente prin cresterea competentelor in domenii de calificare din sectoarele economice cu potential de dezvoltare durabila a 251 de elevi din IPT din judetul Ialomita. Proiectul pune accent pe organizarea de programe de invatare la locul de munca si pe crearea de parteneriate intre LTAIC si parteneri de practica din domeniile relevante si prin crearea unui sistem de informare coordonata, in ambele sensuri, pentru a raspunde nevoilor actuale si viitoare ale pietei muncii la nivel regional/local. 
DESCRIEREA OBIECTIVULUI GENERAL (OG) AL PROIECTULUI In urma centralizarii datelor detinute de LTAIC, consultarii INS Tempo online, Eurostat si a altor surse oficiale (ex. ISJ Ialomita, Ministerul Educatiei), au rezultat urmatoarele informatii: Conform Eurostat, in 2022 in Romania s-</t>
  </si>
  <si>
    <t>Obiectivul general al proiectului este implementarea si parcurgerea de catre 251 elevi inmatriculati in invatamantul profesional si tehnic inclusiv dual din Colegiul Economic "Delta Dunarii" Tulcea  (CEDDT) a programelor de pregatire practica la Complex Delta SRL in conformitate cu reglementarile nationale aplicabile pentru domeniul turism si alimentatie.
CONTRIBUTIA ADUSA LA OBIECTIVUL PEO Proiectul contribuie la Obiectiv specific: ESO4.5, masura 8.e.5 Adaptarea serviciilor educationale adresate elevilor si personalului didactic din IPT – Stagii de practica pentru elevi, astfel: 
1. Promovarea accesibilitatii, atractivitatii si calitatii invatamantului profesional si tehnic – prin informarea si inscrierea a 251 elevi inmatriculati la Colegiul Economic "Delta Dunarii" Tulcea (CEDDT) in cadrul proiectului, semnarea acordurilor de practica tripartita in vederea derularii stagiului de practica si promovarea acestora in cadrul paginii de facebook, a sectiunii de site a solicitantului si pa</t>
  </si>
  <si>
    <t>ltarea de parteneriate cu mediul economic.
Obiectivul general al proiectului este in concordanta cu Obiectivul specific al PEO: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Spațiul european al educației vizează, până în 2025, atingerea următoarelor obiective: mobilitatea și cooperarea transfrontalieră în domeniul educației și formării profesionale, depășirea obstacolelor nejustificate care îngreunează învățarea, formarea sau munca în altă țară și crearea unui spațiu european de învățare autentic și îmbunătățirea sistemelor de educație inovatoare, bazate pe învățarea pe tot parcursul vieții și favorabile incluziunii. Modernizarea ÎP</t>
  </si>
  <si>
    <t>Obiectivul general viz asigurarea accesului egal la educație de calitate pt 351 pers ce provin din grupuri defavorizate, inclusiv pt pers cu dizabilitati si etnie roma (189 elevi ISCED 3-4 si absolventi de liceu din promotiile ultimilor 2 ani scolari care nu promovat examen BAC și 162 studenți ISCED 5-6 cu vârsta cuprinsă între 18 și 29 ani), dintre care 36 sunt de etnie roma (10,25%) (viz OS „ESO4.6“ din PEO) timp de 36 luni prin: 
- facilitarea tranzitie la studii universitare de licenta a 189 elevi proveniți din medii dezavantajate si absolventi de liceu din promotiile ultimilor 2 ani scolari (anteriori anului scolar in care au intrat in operatiune) care nu promovat examen BAC, dintre care min 19 sunt de etnie roma (10,05%);
 - prevenirea și combaterea a abandonului universitar pt 162 studenți proveniți din grupuri dezavantajate, dintre care min 17 sunt de etnie roma (10,49%) si min 114 sunt cu nivel educațional al părinților scăzut (70,37%); 
- accesibilizarea UCB prin achiziția de</t>
  </si>
  <si>
    <t>Obiectivul general al proiectului consta in imbunatatirea calitatii, a caracterului incluziv, a eficacitatii si relevantei sistemelor de educatie si formare, pentru a sprijini dezvoltarea aptitudinilor si competentelor profesionale practice specifice si dobandirea de competente cheie pentru 251 elevi inmatriculati in sistemul national de invatamant (invatamant profesional si tehnic), la Liceul Tehnologic Stefan cel Mare Cajvana, prin programe de invatare la locul de munca.
Obiectivul general al proiectului este in concordanta cu Obiectivul specific al PEO: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Spațiul european al educației vi</t>
  </si>
  <si>
    <t>Îmbunătățirea calității, a caracterului incluziv, a eficacității și a relevanței pentru piața muncii a programelor de educație și de formare, prin creșterea ratei de participare a studenților Universității „Alexandru Ioan Cuza” din Iași la stagii de practică de specialitate / internship dezvoltate în cadrul parteneriatelor care facilitează inserția pe piața muncii a absolvenților de studii universitare și prin dezvoltarea de competențe-cheie profesionale și transversale cerute pe piața muncii pentru 260 studenți.
Proiectul contribuie la îndeplinirea Obiectivul de Dezvoltare Durabilă 4 „Asigurarea unei educații echitabile și inclusive și promovarea oportunităților de învățare pe tot parcursul vieții pentru toți”, stabilit la nivel european în concordanță cu Obiectivul de Dezvoltare Durabilă al ONU, prin activitățile propuse și prin acțiunile menite să asigure respectarea obiectivelor orizontale și a temelor secundare.  Totodată proiectul se înscrie în obiectivul 4 al Strategiei Națion</t>
  </si>
  <si>
    <t>Obiectivul general al proiectului „Fii SMART! Incluziunea socio-profesionala a elevilor prin facilitarea accesului la stagii de practica si servicii educationale eficiente” îl reprezintă conceperea unui parteneriat valoros atât pentru elevii din GT cât și pentru generațiile viitoare creând împreună un cadru propice destinat învățării și un sistem profesionist de derulare a stagiilor de practică , astfel încât, tranziția de la statutul de elev la cel de participant activ pe piața muncii să fie facilă, dorită și plină de entuziasm.   Scopul primordial este acela de a-i face pe elevi să conștientizeze importanța finalizării studiilor deoarece numai prin educație aceștia pot accede către locuri de muncă și deci, către independența financiară, încredere în sine și medii profesioniste de derulare a activității profesionale.
În atingerea OG ne bazăm pe aplicarea principiilor SNOFM și anume, ne dorim TRANSPARENȚĂ pe toată perioada de implementare a activităților,PARTICIPARE ACTIVĂ a tuturor ex</t>
  </si>
  <si>
    <t>Obiectivul general al proiectului contribuie la atingerea Obiectivelor Prioritatatii P08 si ale OS ESO45 si consta in asigurarea accesului egal la ocupare durabila, de calitate, la un sistem de educatie relevant, stimulativ si incluziv pentru piata muncii prin participarea la stagii de practica a unui numar de 252 de elevi, in dobandirea de competente verzi, pentru crearea de locuri de munca verzi prin participarea unui numar de 252 de elevi la cursuri de dezvoltare de competente de dezvoltare durabila, si in dezvoltarea sistemului de invatare la locul de munca prin incheierea de noi parteneriate de practica si crearea unui sistem de informare coordonata in ambele sensuri.Proiectul vizeaza adaptarea serviciilor educationale adresate elevilor in vederea imbunatatii calitatii actului educational,a caracterului incluziv,a eficientei si relevantei acestuia,pentru a raspunde provocarilor din economie si societate, in vederea cresterii angajabilitatii elevilor.Prin obiectivul general proiect</t>
  </si>
  <si>
    <t>(A) Obiectivul general al proiectului este reprezentat de: cresterea relevantei formarii profesionale a 263 elevi prin organizarea a 263 stagii de practica la angajator.
(B) MODUL IN CARE P CONTRIBUIE LA REALIZAREA OBIECTIVULUI SPECIFIC AL PEO
P contribuie la atingerea obiectivului 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263 practicanti (elevi inmatriculati in IPT) participa la programe de invatare la locul de munca, dobandind astfel competente-cheie in domenii relevante pt calificarea lor profesionala si pt specializari pt care sunt proiectate cresteri ale cererii d</t>
  </si>
  <si>
    <t>Creșterea competitivității și sprijinirea dezvoltării societății bazate pe cunoaștere prin îmbunătăţirea relevanţei sistemului de educație profesională pentru piaţa muncii și îmbunătăţirea calităţii formării profesionale prin procese, sisteme şi mecanisme de calitate, armonizate cu sistemele europene de calitate.</t>
  </si>
  <si>
    <t>Scopul proiectului consta in imbunătățirea calității, a caracterului incluziv, a eficacității și a relevanței sistemelor de educație și formare pentru piața muncii, inclusiv prin validarea învățării non-formale și informale, pentru a sprijini dobândirea de competențe-cheie pentru un numar de 260 elevi din invatamantul profesional și tehnic/dual, certificarea a minim 90% dintre acestia si dezvoltarea unui sistem sustenabil de învățare la locul de muncă.
Prin măsurile propuse spre finanțare si atingerea Obiectivului general al proiectului, acesta contribuie la sprijinirea obiectivelor Strategiei națională pentru ocuparea forței de muncă 2021 – 2027. Concret proiectul vizeaza grupurile de persoane aflate la prima extrema a parcursului profesional, respectiv tinerii, cu provocările legate de accesul pe piața muncii. Facilitarea tranziției pozitive de la școală la piața muncii a tinerilor se poate face doar pe baza unui parteneriat solid, care să poată monitoriza parcursul profesional al ac</t>
  </si>
  <si>
    <t>Obiectivul general al proiectului este de a crește rata de participare a studenţilor inscrisi in Universitatea de Medicina si Farmacie “Carol Davila” din Bucuresti (UMFCD) -Facultatea de Medicina, studenti care provin din Regiunile mai putin dezvoltate,  la programele de învațare la locul de munca prin stagii de practica, realizate prin parteneriatele din cadrul proiectului si care sa faciliteze inserția pe piața muncii a absolvenților de studii universitare - oferta educaționala optimizata prin parteneriat social, centrata pe formarea și dezvoltarea de competențe profesionale și transversale cerute pe piața muncii. 
Prin proiect se va dezvolta si aplica un program de stagii de practica pentru studenți, care vizeaza  Regiunile mai putin dezvoltate ale României, având drept scop creșterea ratei de participare a studenţilor înmatriculați într-un program de nivel ISCED 6-8 la programele de învațare la locul de munca (stagii de practica) din cadrul parteneriatelor nou înființate/dezvoltate</t>
  </si>
  <si>
    <t>Obiectivul general al proiectului este „Promovarea excelenței, a incluziunii și a relevanței în sfera educației tehnice și profesionale prin punerea în practică a unor programe de pregătire practică eficiente, care să atingă exigentele actuale și viitoare ale pieței muncii regionale și locale”. 
Prin atingerea obiectivelor și indicatorilor propusi, proiectul va contribui semnificativ la obiectivul specific ESO4.5 și la prioritățile Programului Educație și Ocupare 2021-2027, în concordanță cu cerințele stipulate în ghidul solicitantului și reglementările naționale aplicabile și reprezintă o inițiativă deosebit de importantă și valoroasă în contextul educațional actual. Acest obiectiv se încadrează într-un cadru mai larg, al Programului Educație și Ocupare 2021-2027, și are la bază obiectivul specific ESO4.5, care vizează "Îmbunătățirea calității, a caracterului incluziv, a eficacității și a relevanței sistemelor de educație și formare pentru piața muncii, inclusiv prin validarea învățăr</t>
  </si>
  <si>
    <t>Obiectivul general al proiectului il constituie implementarea si parcurgerea de catre 257 elevi inmatriculati in invatamantul profesional si tehnic inclusiv dual din Colegiul National Economic “Andrei Barseanu” Brasov (CNEABB) a programelor de pregatire practica la N&amp;C TURISM SRL in conformitate cu reglementarile nationale aplicabile pentru domeniul turism si alimentatie, comert, economic
CONTRIBUTIA ADUSA LA OBIECTIVUL PEO Proiectul contribuie la Obiectiv specific: ESO4.5, masura 8.e.5 Adaptarea serviciilor educationale adresate elevilor si personalului didactic din IPT – Stagii de practica pentru elevi, astfel: 
1. Promovarea accesibilitatii, atractivitatii si calitatii invatamantului profesional si tehnic – prin informarea si inscrierea a 257 elevi inmatriculati la CNEABB in cadrul proiectului, semnarea acordurilor de practica tripartita in vederea derularii stagiului de practica si promovarea acestora in cadrul paginii de facebook, a sectiunii de site a solicitantului si partenerul</t>
  </si>
  <si>
    <t>Obiectivul general al proiectului consta in creșterea relevanței pe piața muncii a studenților de la: Facultatea de Biologie și Geologie, Facultatea de Chimie și Inginerie Chimică, Facultatea de Fizică și Facultatea de Geografie precum și promovarea dezvoltării programelor de studii terțiare de înaltă calitate, flexibile și corelate cu cerințele pieței muncii. 
Proiectului contribuie la realizarea Priorității 7 care are ca scop Creșterea calității ofertei de educație si formare profesională pentru asigurarea echității sistemului si o mai bună adaptare la dinamica pieței muncii și la provocările inovării și progresului tehnologic“ corelate totodată cu prioritățile Obiectiv specific: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t>
  </si>
  <si>
    <t>OG: Obiectivul general al proiectului este de a crește rata de participare a studenţilor inscrisi in Universitatea de Medicina si Farmacie “Carol Davila” din Bucuresti (UMFCD) -Facultatea de Medicina, studenti care provin din Regiunea dezvoltata (BI),  la programele de învățare la locul de muncă prin stagii de practică, realizate prin parteneriatele din cadrul proiectului si care să faciliteze inserția pe piața muncii a absolvenților de studii universitare - ofertă educațională optimizată prin parteneriat social, centrată pe formarea și dezvoltarea de competențe profesionale și transversale cerute pe piața muncii. 
Prin proiect se va dezvolta si aplica un program de stagii de practică pentru studenți, care vizează  Regiunea dezvoltata (BI) a României, având drept scop creșterea ratei de participare a studenţilor înmatriculați într-un program de nivel ISCED 6-8 la programele de învățare la locul de muncă (stagii de practică) din cadrul parteneriatelor nou înființate/dezvoltate care să f</t>
  </si>
  <si>
    <t>(A) Obiectivul general al P este reprezentat de: cresterea relevantei formarii profesionale a 264 elevi prin organizarea a 442 stagii de practica la angajator.
(B) MODUL IN CARE P CONTRIBUIE LA REALIZAREA OBIECTIVULUI SPECIFIC AL PROGRAMULUI PEO
P contribuie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264 practicanti (elevi inmatriculati in IPT) participa la programe de invatare la locul de munca, dobandind astfel competente-cheie in domenii relevante pt calificarea lor profesionala si pt specializari pt care sunt proiectate cresteri ale cererii de forta</t>
  </si>
  <si>
    <t>Obiectivul general vizeaza facilitarea participarii unui nr de 251 de elevi inmatriculati in învățământul profesional și tehnic cu varsta pana in 29 ani din cadrul LICEUL TEHNOLOGIC NICOLAE BALCESCU (204 elevi) SI LICEUL TEHNOLOGIC NR 1 BORCEA (47 elevi) la stagii de practica, timp de 30 luni, in domeniile: 
-	ECONOMIC; MECANICA; ELECTRONICA-AUTOMATIZARI; CONSTRUCTII, INSTALATII SI LUCRARI PUBLICE; ELECTROMECANICA (LICEUL TEHNOLOGIC NICOLAE BALCESCU); 
-	RESURSE NATURALE SI PROTECTIA MEDIULUI (LICEUL TEHNOLOGIC NR 1 BORCEA). 
Proiectul vizeaza masuri care sa asigure formarea si dezvolt de competente profesionale si transversale cerute pe piata muncii, inclusiv pt elevii din invatamantul profesional si tehnic.  Se urmareste facilitarea isertiei socio-profesionala/oferirea de sprijin in vederea integrarii pe piata muncii a 251 elevi inmatriculati in învățământul profesional și tehnic. De asemenea, se vizeaza asigurarea condiţiilor materiale si a dotarilor necesare pt a putea desfasura st</t>
  </si>
  <si>
    <t>Obiectivul general al proiectului constă în creșterea rata de participare a elevilor la programele de învățare la locul de muncă (ex. stagii de practică) din cadrul parteneriatelor nou înființate/dezvoltate care să faciliteze inserția pe piața muncii a absolvenților - ofertă educațională optimizată centrată pe formarea și dezvoltarea de competențe profesionale și transversale cerute pe piața muncii pentru a facilita inserția pe piața muncii a absolvenților - elevii înmatriculați în învățământul profesional și tehnic inclusiv dual. Prin proiect ne propunem : Dezvoltarea aptitudinilor de munca ale elevilor din învatamântul secundar din judetul Arges pentru facilitarea tranziției acestora de la scoala la viata activa si pentru îmbunatațirea inserției acestora pe piața muncii prin consiliere si orientare profesionala, activitati suport pentru consiliere si organizarea de stagii de pregatire practica în cadrul unor parteneriate cu agenti economici din Romania. Cresterea relevantei rezultate</t>
  </si>
  <si>
    <t>Obiectivul general al proiectului este să contribuie la transformarea sistemului educațional și de formare profesională din România, în conformitate cu obiectivele Programului Educație și Ocupare (PEO) și cu prioritățile stabilite în cadrul obiectivului de politică 4, axat pe construirea unei "Europe mai sociale și mai favorabile incluziunii". Prin intermediul unui set complex de activități și intervenții, proiectul își propune să sprijine elevii în dobândirea unei educații relevante și să le ofere oportunități concrete de a-și dezvolta competențele în concordanță cu cerințele pieței muncii.</t>
  </si>
  <si>
    <t>Obiectivul general al proiectului consta in creșterea relevanței pe piața muncii a studenților de la: Facultatea de Psihologie și Științe ale Educației (FPSE) Facultatea de Științe Politice, Administrative și ale Comunicării (FSPAC), Facultatea de Educație Fizică si Sport (FEFS) și Facultatea de Business (FB) precum și promovarea dezvoltării programelor de studii terțiare de înaltă calitate, flexibile și corelate cu cerințele pieței muncii. 
Proiectului contribuie la realizarea Priorității 7 care are ca scop Creșterea calității ofertei de educație si formare profesională pentru asigurarea echității sistemului si o mai bună adaptare la dinamica pieței muncii și la provocările inovării și progresului tehnologic“ corelate totodată cu prioritățile Obiectiv specific: ESO4.5. „Îmbunătățirea calității, a caracterului incluziv, a eficacității și a relevanței sistemelor de educație și formare pentru piața muncii, inclusiv prin validarea învățării non-formale și informale, pentru a sprijini dobâ</t>
  </si>
  <si>
    <t>Obiectivul general vizeaza facilitarea participarii unui nr de 251 de elevi inmatriculati in învățământul profesional și tehnic cu varsta pana in 29 ani din cadrul LICEULUI TEHNOLOGIC AVRAM IANCU (141 elevi) SI LICEULUI TEORETIC CU FILIERA TEHNOLOGICA LUCIAN BLAGA (110 elevi) la stagii de practica, timp de 30 luni, in domeniile: 
-	INDUSTRIE TEXTILA SI PIELARIE; COMERT (LICEUL AVRAM IANCU); 
-	SERVICII- TURISM SI ALIMENTATIE; FABRICAREA PRODUSELOR DIN LEMN (LICEUL LUCIAN BLAGA). 
Proiectul vizeaza masuri care sa asigure formarea si dezvolt de competente profesionale si transversale cerute pe piata muncii, inclusiv pt elevii din invatamantul profesional si tehnic.  Se urmareste facilitarea isertiei socio-profesionala/oferirea de sprijin in vederea integrarii pe piata muncii a 251 elevi inmatriculati in învățământul profesional și tehnic. De asemenea, se vizeaza asigurarea condiţiilor materiale si a dotarilor necesare pt a putea desfasura stagiile de pregatire la un standard de calitate</t>
  </si>
  <si>
    <t>Obiectivul general al proiectului Construieste-ti viitorul! Dezvoltarea si consolidarea aptitudinilor tehnice in vederea facilitarii accesului tinerilor pe piata muncii îl reprezintă conceperea unui parteneriat valoros atât pentru elevii din GT cât și pentru generațiile viitoare creând împreună un cadru propice destinat învățării și un sistem profesionist de derulare a stagiilor de practică , astfel încât, tranziția de la statutul de elev la cel de participant activ pe piața muncii să fie facilă, dorită și plină de entuziasm.   Scopul primordial este acela de a-i face pe elevi să conștientizeze importanța finalizării studiilor deoarece numai prin educație aceștia pot accede către locuri de muncă și deci, către independența financiară, încredere în sine și medii profesioniste de derulare a activității profesionale.
În atingerea OG ne bazăm pe aplicarea principiilor SNOFM și anume, ne dorim TRANSPARENȚĂ pe toată perioada de implementare a activităților,PARTICIPARE ACTIVĂ a tuturor experț</t>
  </si>
  <si>
    <t>(A) Ob gen al P e reprezentat de: cresterea relevantei formarii prof a 263 elevi prin org a 480 stagii de practica la angajator.
(B) MODUL IN CARE P CONTRIBUIE LA REALIZ OB SPECIFIC AL PROGRAMULUI PEO
P contribuie la atingerea ob specific al progr si apelului (ESO4.5) asumandu-si ca cel putin 263 practicanti (elevi din IPT incl dual) participa la progr de inv la locul de munca, dobandind astfel compet-cheie in domenii relevante pt calificarea lor prof si pt specializ pt care sunt proiectate cresteri ale cererii de forta de munca pe termen mediu si lung. 
Criteriile de eligibilitate GT si tipul activ (descrise in sectiunile corespunzatoare) urmaresc strict asigurarea contributiei la realizarea ob specific al progr
(C) MODUL IN CARE P CONTRIBUIE LA REALIZAREA OBIECTIVULUI SPECIFIC APELULUI:
GT e format din elevi din IPT, inclusiv dual, din reg mai putin dezv care isi vor desf stagiile de practica prevazute de programa scolara la locatia angajatorului, in ocupatii relevante pt domeniul</t>
  </si>
  <si>
    <t>OG: Cresterea ratei de participare la programe de invatare la locul de munca si relevantei pentru piata muncii a programelor de studii pentru 266 studenti inmatriculati intr-un program de nivel ISCED 6-7 la Universitatea 1 Decembrie 1918 Alba Iulia (UAB) in domeniile economic, informatica si traducere-interpretare prin implicarea acestora in programe integrate de formare, stagii de practica in cadrul unor parteneriate sustenabile incheiate cu agenti economici si sprijin care sa dezvolte competente in masura sa le faciliteze insertia pe piata muncii. Atingerea OG al proiectului se va realiza direct prin participarea studentilor din grupul tinta la activitati de dezvoltare a competentelor si aptitudinilor antreprenoriale, profesionale si transversale si sprijin personalizat care sa conduca la obtinerea unui loc de munca sustenabil in corelare cu nevoile pietei muncii din regiune si la cresterea calitatii ocuparii. Dezvoltarea competentelor va fi completata cu activitati de coaching prin</t>
  </si>
  <si>
    <t>Obiectivul general al proiectului contribuie la realizarea obiectivului specific ESO 4.5., din cadrul Priorității 07 a PEO 2021 – 2027  și a prevederilor apelului de proiecte „Promovarea dezvoltării programelor de studii terțiare de înaltă calitate, flexibile și corelate cu cerințele pieței muncii - STAGII STUDENȚI”. Obiectivul general al proiectului constă în dezvoltarea competențelor profesionale, transversale, digitale și socio-emoționale ale studentilor din domeniul economic și juridic (ISCED 6 – 8), din Regiunea Sud-Est, precum și în creșterea nivelului de conștientizare al GT privind tranziția la ”economia verde”, pentru ca studenții, în calitate de viitori absolvenți, să poată răspunde în mod adecvat provocărilor globale generate de transformarea rapidă și digitalizarea economiei și a pieței forței de muncă, precum și celor legate de protecția mediului, dezvoltarea economică durabilă, integrarea perspectivei de gen în activitățile economico-sociale și  de incluziunea socială. Pa</t>
  </si>
  <si>
    <t>Imbunatatirea eficacitatii sistemelor de educatie pentru piata muncii prin dezvoltarea competentelor cheie pentru 260 de elevi din invatamantul profesional  si tehnic/ dual. Certificarea  a minim 235 elevi din randul elevilor inmatriculati in invatamantul profesional tehnic si dual.
Optimizarea tranziţiei a 260 de elevii din sistemul educaţional în mediul profesional, de-a lungul perioadei de implementare a proiectului de 24 de luni, prin dezvoltarea de parteneriate sustenabile, dialog coordonat licee/colegii -elevi -angajatori, dezvoltarea unui program de practică în conformitate cu planul de învăţământ cu accent pe sectoarele economice cu potenţial competitiv, dezvoltarea competenţelor transversale de accedere pe piaţa muncii.Dobandirea de competente cheie,inclusiv de competente de  antreprenoriat si digitale ,imbunatatirea  sistemelor de formare duala si a sistemelor de ucenicie (FSE+), sunt prioritati ale actului educational.Actul educational  va fi centrat   pe „competente”,’ asi</t>
  </si>
  <si>
    <t>Obiectivul general al proiectului este "Implementarea unor programe de pregătire practică eficiente, care să răspundă nevoilor actuale și viitoare ale pieței muncii la nivel regional și local" și reprezintă o inițiativă deosebit de importantă și valoroasă în contextul educațional actual. Acest obiectiv se încadrează într-un cadru mai larg, al Programului Educație și Ocupare 2021-2027, și are la bază obiectivul specific ESO4.5, care vizează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Obiectivul general al proiectului reprezintă o perspectivă amplă și complexă asupra educației și formării profesionale, având ca scop fundamental îmbun</t>
  </si>
  <si>
    <t>Obiectivul general al proiectului il reprezinta furnizarea unei oferte educationale optimizata prin parteneriat social, centrata pe formarea si dezvoltarea de competente profesionale si transversale cerute pe piata muncii, participand la imbunatatirea calitatii, a caracterului incluziv, a eficacitatii si a relevantei sistemelor de educatie. Pentru atingerea obiectivului vor fi implementate activitati specifice integrate menite sa imbunatateasca rata de participare a studentilor la programele de invatare la locul de munca, aspect care sa faciliteze insertia pe piata muncii a absolventilor de studii universitare.
In scopul atingerii obiectivului general al proiectului este necesara organizarea unei campanii de constientizare privind importanta participarii studentilor in cadrul stagiilor de pregatire practica si invatare la locul de munca, consolidarea si dezvoltarea a 12 parteneriate cu angajatori pentru sprijinirea si dezvoltarea competentelor si aptitudinilor profesionale pe o perioad</t>
  </si>
  <si>
    <t>Dezvoltarea aptitudinilor de muncă și dobândirea de competențe cheie pentru minim 251 de elevi de la Liceul Tehnologic de Transport Feroviar ”Anghel Saligny” Simeria, respectiv certificarea a peste 90% dintre aceștia, concomitent cu dezvoltarea unui sistem integrat de învățare la locul de muncă, cu scopul creșterii șanselor de ocupare și integrare pe piața muncii hunedorene.
Pentru realizarea obiectivului general al proiectului,  minim 251 de elevi înmatriculați la unitatea școlară solicitantă vor urma stagii de pregătire practică la agenți economici cu care solictantul va încheia parteneriate de practică în cadrul proiectului. Pe durata implementării proiectului, elevii vor fi evaluați în ceea ce privește cunoștințele și competențele dobândite, urmând ca până la finalizarea proiectului, peste 90 % dintre elevi să obțină certificate de calificare profesională în domeniile lor de pregătire profesională. De asemenea, în cadrul proiectului va fi dezvoltat un sistem integrat de învățare la</t>
  </si>
  <si>
    <t>Obiectivul general al proiectului il reprezinta imbunatatirea calitatii, a caracterului incluziv si a eficacitatii actului educational din Liceul Tehnologic de Transport Auto Craiova prin sprijin acordat celor 251 de elevi pentru dobandirea competentelor cheie in cadrul programelor de invatare la locuri de munca si obtinerea unei calificari. 
Scopul proiectului il reprezinta cresterea oportunitatilor elevilor din municipiul Craiova de a se integra pe piata muncii, prin sprijinul acordat pentru dobandirea competentelor cheie la locul de munca, in domenii de interes identificate la nivel de regiune. 
Proiectul contribuie la realizarea obiectivului de Politică 4 „Europă mai socială și mai favorabilă incluziunii, prin implementarea Pilonului european al drepturilor sociale” prin faptul ca promoveaza accesul egal al tuturor, in special al grupurilor defavorizate, la educatie de calitate, nesegregata si favorabila incluziunii. In cadrul proiectului va fi acordata o atentie deosebita elevilor</t>
  </si>
  <si>
    <t>Obiectivul General:
Dezvoltarea aptitudinilor de muncă și dobândirea de competențe cheie pentru minim 251 de elevi de la Liceul Tehnologic Energetic ”Dragomir Hurmuzescu”   Deva, respectiv certificarea a peste 90% dintre aceștia, concomitent cu dezvolatrea unui sistem integrat de învățare la locul de muncă, cu scopul creșterii șanselor de ocupare și integrare pe piața muncii hunedorene.
Pentru realizarea obiectivului general al proiectului,  minim 251 de elevi înmatriculați la unitatea școlară solicitantă vor urma stagii de pregătire practică la agenți economici cu care solictantul va încheia parteneriate de practică în cadrul proiectului. Pe durata implementării proiectului, elevii vor fi evaluați în ceea ce privește cunoștințele și competențele dobândite, urmând ca până la finalizarea proiectului, peste 90 % dintre elevi să obțină certificate de calificare profesioală în domeniile lor de pregătire profesională. De asemenea, în cadrul proiectului va fi dezvoltat un sistem integrat</t>
  </si>
  <si>
    <t>Proiectul se incadreaza in Obiectivul de politica 4, Prioritatea P08 si OS ESO4.5, masura 8.e.5. Obiectivul general al proiectului il constituie facilitarea angajarii si accesului la locuri de munca decente prin cresterea competentelor in domenii de calificare din sectoarele economice cu potential de dezvoltare durabila a 251 de elevi din invatamantul profesional si tehnic din judetul Dâmbovita. Proiectul pune accent pe organizarea de programe de invatare la locul de munca si pe crearea de parteneriate intre CEIGT  si parteneri de practica din domeniile relevante si prin crearea unui sistem de informare coordonata, in ambele sensuri, pentru a raspunde nevoilor actuale si viitoare ale pietei muncii la nivel regional/local. DESCRIEREA OBIECTIVULUI GENERAL (OG) AL PROIECTULUI In urma centralizarii datelor detinute de Colegiul Economic ”Ion Ghica” Targoviste, consultarii INS Tempo online, Eurostat si a altor surse oficiale (ex. ISJ Dambovita, Ministerul Educatiei), au rezultat urmatoarele</t>
  </si>
  <si>
    <t>Obiectivul general al proiectului il reprezinta furnizarea unei oferte educationale optimizata prin parteneriat social, centrata pe formarea si dezvoltarea de competente
profesionale si transversale cerute pe piata muncii, participand la imbunatatirea calitatii, a caracterului incluziv, a eficacitatii si a relevantei sistemelor de educatie. Pentru
atingerea obiectivului vor fi implementate activitati specifice integrate menite sa imbunatateasca rata de participare a studentilor la programele de invatare la locul de munca,
aspect care sa faciliteze insertia pe piata muncii a absolventilor de studii universitare. In scopul atingerii obiectivului general al proiectului este necesara organizarea unei
campanii de constientizare privind importanta participarii studentilor in cadrul stagiilor de pregatire practica si invatare la locul de munca, consolidarea si dezvoltarea a 12
parteneriate cu angajatori pentru sprijinirea si dezvoltarea competentelor si aptitudinilor profesionale pe o perioad</t>
  </si>
  <si>
    <t>Obiectivul general al proiectului: Dezvoltarea unui parteneriat județean activ pentru stagiile de pregătire practică ale celor 260 elevi din învățământul preuniversitar aflați în formare profesională inițială pentru o integrare reușită pe piața muncii</t>
  </si>
  <si>
    <t>Obiectivul general vizeaza facilitarea participarii unui nr de 251 elevi inmatriculati in învățământul profesional și tehnic cu varsta pana in 29 ani din cadrul LICEUL TEHNOLOGIC „DOMOKOS KAZMER” SOVATA (128 elevi) SI COLEGIUL AGRICOL “TRAIAN SAVULESCU” TARGU MURES (123 elevi) la stagii de practica, timp de 30 luni, in domeniile: 
-	SERVICII (Tehnician in turism si alimentatie;Tehnician in activitati de comert); TURISM SI ALIMENTATIE (Bucatar; Ospatar (Chelner) vanzator in unitati de alimentatie (LICEUL TEHNOLOGIC „DOMOKOS KAZMER” SOVATA); 
-	SERVICII (Tehnician achizitii si contractari; Tehnician in administratie); INDUSTRIE ALIMENTARA (Brutar patiser; Tehnician industrie alimentara) COMERT (Tehnician in activitati economice) (COLEGIUL AGRICOL “TRAIAN SAVULESCU”). 
Proiectul vizeaza masuri care sa asigure formarea si dezvolt de competente profesionale si transversale cerute pe piata muncii pt elevii din invatamantul profesional si tehnic, respectiv isertia socio-profesionala/oferirea</t>
  </si>
  <si>
    <t>Obiectivul major al proiectului vizeza facilitarea tranzitiei de la scoala la locul de munca prin cresterea calitatii, relevantei, eficientei si atractivitatii stagiilor de instruire practica desfasurate de un numar de 260 de cursanti ai Scolii Postliceale Solicitante, domeniul medical, in scoala si in institutii de profil.
Obiectivul major al proiectului va fi atins prin atingerea obiectivelor specifice.
La baza elaborarii prezentului proiect a stat Strategia PEO care vizeaza,prin Obiectivul specific al Prioritatii P08: „Cresterea accesibilitatii, atractivitatii si calitatii invatamantului profesional si tehnic” . In acest context, proiectul va genera conditii optime pentru dezvoltarea capitalului uman adaptat noilor cerinte de pe piata muncii prin crearea de parteneriate cu comunitatea locala, prin imbunatatirea comunicarii intre factorii implicate si facilitarea schimbului de bune practici, accesul la materiale de formare si efectuarea pregatirii practice a elevilor scolii postlicea</t>
  </si>
  <si>
    <t>Obiectivul general al proiectului, aliniat cu misiunea Liceului Tehnologic Nicolae Iorga din Negresti, se concentrează pe o integrare strategică și eficientă în realizarea stagiilor de practică pentru 252 de elevi specializați în domenii tehnice si administrative, în regiunea Nord-Est. Pe parcursul a 36 de luni, proiectul va implementa o abordare pedagogică avansată, care armonizează instruirea teoretică cu cea practică, o integrare armonioasă între acumularea de cunoștințe și experiența direct în mediul tehnico-administrativ, într-un curriculum integrativ și contemporan. Această inițiativă educativă va fi concretizată prin activități instrucționale inovative și interactive, care să promoveze nu doar asimilarea informațiilor, ci și transformarea acestora în competențe aplicabile. Cursurile specializate vor constitui coloana vertebrală a acestui demers, oferind un conținut riguros și modern, care înglobează cele mai recente inovații din sfera tehnico-administrativa. Materialul didactic</t>
  </si>
  <si>
    <t>Obiectivul general al proiectului EduMED, aliniat cu misiunea Școlii Postliceale Sanitare din Bacău, se concentrează pe o integrare strategică și eficientă în forța de muncă a 252 de elevi, specializați în domeniul esențial al asistenței medicale generale. Pe parcursul a 36 de luni, proiectul va implementa o abordare pedagogică avansată, care armonizează instruirea teoretică cu cea practică, o integrare armonioasă între acumularea de cunoștințe și experiența directă în mediul clinic, într-un curriculum integrativ și contemporan. Această inițiativă educativă va fi concretizată prin activități instrucționale inovative și interactive, care să promoveze nu doar asimilarea informațiilor, ci și transformarea acestora în competențe aplicabile. Cursurile specializate vor constitui coloana vertebrală a acestui demers, oferind un conținut riguros și modern, care înglobează cele mai recente inovații din sfera medicală. Materialul didactic va fi susținut de o metodologie de predare care încurajeaz</t>
  </si>
  <si>
    <t>Obiectivul general al pr constă în garantarea unei rate crescute de participare a 251 de elevi din învățământul profesional și tehnic, din cadrul Liceului Tehnologic “Dobrogea” Castelu jud Constanța, la programe de învățare la locul de muncă pe o perioadă de 24 de luni. Pe termen lung, se preconizează crearea de oportunități sporite de integrare în munca pentru cei 251 de elevi, prin form și dezv de competențe prof și transversale. Pr contribuie astfel la îndeplinirea obiectivului general al PEO 2021-2027.Pr are trei directii principale de act, toate avand ca scop final indep ob general al pr, contribuind la atingerea ob programului:1.Cresterea particip la prog de invatare la locul de munca a elevilori din inv profesional și tehnic, prin particip a 251 de elevi la prog de invatare la locul de munca; 2. Cresterea particip la prog de invatare la locul de munca a elevilor din inv prof și tehnic, prin incheierea parteneriatelor de practica cu operatorii econ din aria de implem a pr, precum</t>
  </si>
  <si>
    <t>Obiectivul general al proiectului consta in imbunatatirea calitatii, a caracterului incluziv, a eficacitatii si a relevantei sistemelor de educatie si formare pentru piata muncii de la nivelul Universitatii de Științele Vieții „Regele Mihai I” Din Timișoara (USVT), precum si dezvoltarea programelor de studii tertiare de inalta calitate, flexibile si corelate cu cerintele pietei muncii prin implicarea a 251 de studenti in cadrul activitatilor proiectului.
Obiectivul general al proiectului este corelat cu obiectivul specific ESO4.5 din PEO si rezultatele estimate au un efect realist asupra GT si asupra domeniului de interventie prin:
-	Desfasurarea unor cursuri de formare pentru dezvoltarea de competente antreprenoriale pentru 251 de persoane in vederea adaptarii competentelor si calificarilor legate de mediu, clima, energie, economie circulara si bioeconomie si pentru dobandirea competentelor cerute de sectoarele legate de tranzitia climatica (productie de energie regenerabila si stimul</t>
  </si>
  <si>
    <t>Proiectul isi propune ca OBIECTIV GENERAL: Imbunatatirea competentelor profesionale pentru un numar de 252 de elevi înmatriculați în învățământul profesional și tehnic din regiunea Sud-Muntenia, in vederea facilitarii tranzitiei de la scoala la viata activa, intr-un interval de 36 de luni. 
Proiectul vizeaza sprijinirea elevilor din liceul partener prin consolidarea de parteneriate si o stransa colaborare intre unitatea de invatamant si mediul privat,  asigurând prin toate actiunile planificate că programele de studii sunt relevante și eficiente pentru nevoile actuale ale pietei muncii, iar elevii beneficiaza de cele mai sustenabile masuri de sprijin in ceea ce priveste pregatirea practica prin stagii derulate la parteneri din piata, dezvoltand competente si abilitati relevante pentru viitoarea activitate pe care o vor desfasura la locul de munca.  
Elevii vizati prin proiect sunt inscrisi la liceul partener, fiind elevi cu varsta maxima de 29 de ani, cu domiciliul in regiunea Sud-Mu</t>
  </si>
  <si>
    <t>Obiectivul general al proiectului il constituie imbunatatirea calitatii, a caracterului incluziv, a eficacitatii si a relevantei sistemului de educatie si formare pentru piata muncii si cresterea gradului de participare a 252 de elevi din IPT, din orasul Campeni, judetul Alba, regiunea Centru, intr-o perioada de 24 de luni, la activitati de invatare la locul de munca, activitati de certificare a invatarii si la activitati pentru dezvoltarea sistemului de invatare la locul de munca. 
Prioritatea acestei initiative vizeaza optimizarea ofertei educationale pentru 252 de elevi apartinand grupului tinta (GT), facilitarea participarii acestora la stagii de practica, certificarea calificarilor profesionale pentru mai mult de 90% dintre elevii din GT (min. 227 elevi certificati) si dezvoltarea sistemului de invatare la locul de munca prin realizarea de parteneriate centrate pe formarea si deprinderea de competente profesionale si transversale cerute pe piata muncii.
Proiectul se adreseaza elev</t>
  </si>
  <si>
    <t>Obiectivul general al proiectului cu titlul ”Studenti motivati in realizarea de stagii de practica corelate cu cerintele pietei muncii - SMART-PRACTICE”  constă în îmbunătățire eficacității și relevanței sistemului de educație universitar al Universității Tehnice din Cluj-Napoca în concordanță cu cerințele pieței muncii.
Această misiune este în concordanță și subscrie viziunii Programululi Educație și Ocupare (PEO), care vizează îmbunătățirea eficacității și relevanței serviciilor educaționale în contextul cerințelor pieței muncii și al tehnologiilor în continuă schimbare. Este important de subliniat că relevanța pregătirii academice și adaptabilitatea acesteia la cerințele pieței muncii sunt chestiuni relevante în contextul actual, în care există o deficiență semnificativă de competențe și abilități necesare, inclusiv în domeniul tranziției către economia verde.
Această deficiență este abordată în mod specific prin Obiectivul Specific PEO ESO4.5, care subliniază necesitatea unor abo</t>
  </si>
  <si>
    <t>Obiectivul general al proiectului este de a asigura cadrul general incluziv pentru accesul egal la educație de calitate, în special pentru persoane defavorizate, precum persoane cu dizabilități și persoane de etnie roma, în cadrul UNIVERSITĂȚII "CONSTANTIN BRÂNCUŞI" din Targu Jiu.
Ne propunem astfel să facilităm tranziția la studii universitare de licență pentru minim 190 de elevi (elevi înmatriculați în învățământul preuniversitar, ISCED 3-4, care beneficiază de sprijin prin participarea la activități pentru promovarea examenului de bacalaureat și tranziția în învățământul superior), precum și să prevenim și să combatem abandonul universitar pentru minim 162 studenți (studenți, cu vârsta cuprinsă între 18 și 29 ani, la intrarea în operațiune, înmatriculați în cadrul unei unități de învățământ superior într-un program de nivel ISCED 5-6, proveniți din medii și grupuri dezavantajate: cu nivel educațional al părinților scăzut, cu dizabilități, de etnie romă, zone izolate sau segregate re</t>
  </si>
  <si>
    <t>Obiectivul general al proiectului îl reprezintă creșterea participării la programe de învățare la locul de muncă și sprijinirea dobândirii de competențe necesare pe piața muncii  pentru un număr de 343 elevi ai Colegiului Tehnologic Spiru Haret și Colegiului Tehnic Forestier din municipiul Piatra-Neamț, prin facilitarea de parteneriate cu valoare adăugată cu potențialii angajatori. 
Obiectivul general al proiectului contribuie în mod direct la atingerea obiectivului specific ESO4.5 al PEO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cât și a obiectivului prezentului apel de proiecte astfel:
-	Facilitează accesul elevilor CTSH și CTF</t>
  </si>
  <si>
    <t>Obiectivul general al proiectului este creșterea ratei de participare a 260 de studenţi la programele de învățare la locul de muncă  din cadrul parteneriatelor nou înființate/dezvoltate care să faciliteze inserția pe piața muncii a absolvenților de studii universitare - ofertă educațională optimizată prin parteneriat social, centrată pe formarea și dezvoltarea de competențe profesionale și transversale cerute pe piața muncii.
Prin activitatile proiectului se va contribui la realizarea obiectivului specific al programului si apelului, respectiv la îmbunătățirea calității, a caracterului incluziv, a eficacității și a relevanței sistemelor de educație și formare pentru piața muncii, pentru a sprijini dobândirea de competențe-cheie, inclusiv de competențe de antreprenoriat și digitale.
Obiectivul general al proiectului va fi realizat prin:
1.	Implementarea de programe de formare/educaționale pentru dezvoltarea competențelor antreprenoriale, în vederea adaptării competențelor și calificăril</t>
  </si>
  <si>
    <t>Obiectivul general vizeaza facilitarea participarii unui nr de 251 elevi inmatriculati in învățământul profesional și tehnic cu varsta pana in 29 ani din LICEUL TEHNOLOGIC “GHEORGHE ȘINCAI” la stagii practica in dom: MECANIC; ELECTRIC; SERVICII pe o perioada de 30 luni. Proiectul vizeaza masuri care sa asigure formarea si dezvolt de competente profesionale si transversale cerute pe piata muncii pt elevii din invatamantul profesional si tehnic. De asemenea, se vizeaza asigurarea condiţiilor materiale si a dotarilor necesare pt a putea desfasura stagiile practica la un standard de calitate ridicat.
Prin masurile propuse se vizeaza si dezvolt sistem de învățare la locul de muncă prin:
-	Dezvolt și sprijinirea parteneriatelor sustenabile dintre LICEUL TEHNOLOGIC “GHEORGHE ȘINCAI” și potențiali angajatori (parteneri practica) pt facilitarea tranziţiei de la educaţie la un loc de muncă prin instituirea unui sistem de stagii de practică la un potențial angajator, inclusiv prin încurajarea imp</t>
  </si>
  <si>
    <t>Obiectivul general vizeaza facilitarea participarii unui nr de 251 de elevi inmatriculati in învățământul profesional și tehnic cu varsta pana in 29 ani din cadrul COLEGIUL ECONOMIC CALARASI (140 elevi) SI LICEUL TEHNOLOGIC NR 1 FUNDULEA (111 elevi) la stagii de practica, timp de 30 luni, in domeniile: 
-	ECONOMIC; TURISM SI ALIMENTATIE; COMERT(COLEGIUL ECONOMIC CALARASI); 
-	ECONOMIC; RESURSE NATURALE SI PROTECTIA MEDIULUI (LICEUL TEHNOLOGIC NR 1 FUNDULEA ). 
Proiectul vizeaza masuri care sa asigure formarea si dezvolt de competente profesionale si transversale cerute pe piata muncii, inclusiv pt elevii din invatamantul profesional si tehnic.  Se urmareste facilitarea isertiei socio-profesionala/oferirea de sprijin in vederea integrarii pe piata muncii a 251 elevi inmatriculati in învățământul profesional și tehnic. De asemenea, se vizeaza asigurarea condiţiilor materiale si a dotarilor necesare pt a putea desfasura stagiile de pregatire la un standard de calitate ridicat.
Prin masur</t>
  </si>
  <si>
    <t>Implementarea unui pachet integrat de masuri socio-psiho-educationale pentru sprijinirea elevilor si studentilor vulnerabili din Regiunea Sud-Muntenia – apartin etniei roma sau prezinta dizabilitati - cu focus pentru cei care provin din familii cu un nivel scazut de educatie. Scopul este de a furniza grupului tinta activitati dinamice si care tintesc nevoia reala a elevilor/studentilor vulnerabili in relatie cu prevenirea abandonului, ramanerea in sistemul de educatie sau facilitarea tranzitiei de la educatia liceala la cea universitara. OG al proiectului vizeaza imbunatatirea procesului de tranzitie scolara/universitara pentru un numar de 352 de elevi si studenti din Regiunea Sud-Muntenia: 176 elevi/absolventi vulnerabili inrolati din unitatile scolare/fosti elevi ai acestora – parteneri asociati ai proiectului (Liceul Tehnologic Pucioasa – 45, Liceul Tehnologic „Udrea Baleanu” Baleni – 18 si Colegiul Economic „Ion Ghica” Targoviste – 113) şi 176 studenti vulnerabili care urmeaza curs</t>
  </si>
  <si>
    <t>Acest obiectiv implică mai multe aspecte cheie:
1. Calitatea Stagiilor de Practică: proiectul urmărește îmbunătățirea experienței de învățare a elevilor în timpul stagiilor de practică, prin dezvoltarea și implementarea unor programe de practică mai bine structurate, aliniate cu cerințele industriei și cu curriculum-ul școlar.
2. Eficacitatea Stagiilor de Practică: proiectul pune accentul pe asigurarea că stagiile de practică îndeplinesc obiectivele propuse, contribuind astfel la dezvoltarea competențelor necesare pentru succesul în carieră. 
3. Relevanța Stagiilor de Practică: proiectul urmărește ca stagiile de preactică urmate de elevi să fie relevante pentru domeniul de studiu al acestora dar și pentru cerințele pieței muncii. Acest lucru va fi realizat prin colaborarea strânsă cu angajatorii relevanți, identificarea tendințelor în industrie și adaptarea programelor de practică în consecință.
4. Organizarea și susținerea de Stagii de Practică la Angajatori Relevanți: Se referă l</t>
  </si>
  <si>
    <t>Proiectul se incadreaza in Obiectivul de politica 4, Prioritatea P08 si Obiectivul specific ESO4.5, masura 8.e.5. 
Obiectivul general al proiectului il constituie Facilitarea angajarii si accesului la locuri de munca decente prin cresterea competentelor in domenii de calificare din sectoarele economice cu potential de dezvoltare durabila a 251 de elevi din invatamantul profesional si tehnic din judetul Ialomita. 
Proiectul pune accent pe organizarea de programe de invatare la locul de munca si pe crearea de parteneriate intre LTSE Urziceni si parteneri de practica din domeniile relevante si prin crearea unui sistem de informare coordonata, in ambele sensuri, pentru a raspunde nevoilor actuale si viitoare ale pietei muncii la nivel regional/local. 
DESCRIEREA OBIECTIVULUI GENERAL (OG) AL PROIECTULUI In urma centralizarii datelor detinute de Liceul Tehnologic ”Sfanta Ecaterina”, consultarii INS Tempo online, Eurostat si a altor surse oficiale (ex. ISJ Ialomita, Ministerul Educatiei), au</t>
  </si>
  <si>
    <t>Obiectivul general al proiectului il reprezinta facilitarea tranzitiei de la scoala la viata activa si sprijinirea unui numar de 321 de studenti in procesul de  integrare pe piata muncii prin dezvoltarea unor parteneriate sustenabile cu mediul de business, organizarea de stagii de practica, sesiuni de coaching, programe educationale si de invatare practica, in vederea dobandirii unor competente profesionale, socio-emotionale, digitale, antreprenoriale si a unor calificari verzi
Proiectul se integreaza in prioritatea P07, Cresterea calitatii ofertei de educatie si formare profesionala pentru asigurarea echitatii sistemului si o mai buna adaptare la dinamica pietei muncii si la provocarile inovarii si progresului tehnologic, Obiectivul de politica 4 - O Europa mai sociala si mai favorabila incluziunii, prin implementarea Pilonului european al drepturilor sociale,  obiectivul specific/prioritatea specifica ESO4.5. Imbunatatirea calitatii, a caracterului incluziv, a eficacitatii si a relev</t>
  </si>
  <si>
    <t>Obiectivul general al proiectului consta in alinierea programelor de practica oferite de Universitatea Spiru Haret (Facultatea de Stiinte Juridice, Economice si Administrative, Craiova) la cerintele pietei muncii, pregatind 252 studenti cu competente profesionale si abilitati practice esentiale, inclusiv competente digitale si de management al mediului si dezvoltarii durabile, pt a sprijini o tranzitie lina catre piata muncii si pt a contribui la imbunatatirea calitatii invatamantului superior si a relevantei acestuia. Activit si rezultatele estimate ale pr au un impact major si de lunga durata asupra GT al pr si vizeaza adaptarea studentilor la cerintele pietei muncii si facilitarea insertiei acestora pe piata muncii prin: activit de tip sesiuni de peer-training si program de formare in vederea adaptarii competentelor si calificarilor legate de mediu, clima, ec.circulara, dezvoltare durabila (A.1.1 si 1.2); activit de info si constientizare a importantei si semnificatiei programelor d</t>
  </si>
  <si>
    <t>Implementarea unui pachet integrat de masuri socio-psiho-educationale pentru sprijinirea elevilor si studentilor vulnerabili din Regiunea Sud-Muntenia – apartin etniei roma sau prezinta dizabilitati - cu focus pentru cei care provin din familii cu un nivel scazut de educatie. Scopul este de a furniza grupului tinta activitati dinamice si care tintesc nevoia reala a elevilor/studentilor vulnerabili in relatie cu prevenirea abandonului, ramanerea in sistemul de educatie sau facilitarea tranzitiei de la educatia liceala la cea universitara. OG al proiectului vizeaza imbunatatirea procesului de tranzitie scolara/universitara pentru un numar de 352 de elevi si studenti din Regiunea Sud-Muntenia: 176 elevi/absolventi vulnerabili inrolati din unitatile scolare/fosti elevi ai acestora – parteneri asociati ai proiectului (Colegiul Economic „Ion Ghica” Targoviste:40; Lic.Tehn.”Goga Ionescu”Titu:84; Lic.Tehn.”Constantin Brancoveanu” Targoviste:52) şi 176 studenti vulnerabili care urmeaza cursuril</t>
  </si>
  <si>
    <t>Obiectivul general al proiectului este cresterea nivelului de participare a elevilor din invatamantul profesional si tehnic, inclusiv din învățământul dual la programe de educatie prin asigurarea accesului la programe de pregătire practica derulate la angajatori/parteneri de practica in vederea dobândirii de competențe și aptitudini corelate cu nevoile dinamicii pieței muncii sub efectul progresului tehnologic si al digitalizării activității economie la toate nivelurile. In mod concret se are in vedere dezvoltarea unui ecosistem județean de sprijin a procesului de invatare la locul de munca al elevilor prin stimularea dezvoltării si consolidării parteneriatelor intre mediul  educațional preșcolar și mediul economic in vederea sprijinirii elevilor din invatamantul profesional si tehnic pentru a dobândii competențe și calificări relevante pentru piața muncii. În acest sens proiectul propus spre finanțare are în vedere dezvoltarea unor parteneriate/protocoale/convenții locale între mediul</t>
  </si>
  <si>
    <t>Obiectivele proiectului au fost definite conform PEO 2021-2027, OP 4 – “Europa mai sociala si mai favorabila incluziunii, prin implementarea Pilonului european al drepturilor sociale”, P08 – “Cresterea accesibilitatii, atractivitatii si calitatii invatamantului profesional si tehnic”, ESO 4.5 “Imbunatatirea calitatii, caracterului incluziv, a eficacitatii si relevantei sistemelor de educatie si formare pentru piata muncii, inclusiv prin validarea invatarii non-formale si informale, pentru a sprijini dobandirea de competente cheie, (…) precum si prin promovarea introducerii sistemelor de formare duala si a sistemelor de ucenicie” - masura 8.e.5. - adaptarea serviciilor educationale adresate elevilor si personalului didactic din IPT. Prin Obiectivul General al proiectului ne propunem sa promovam invatamantul profesional si tehnic. Vom imbunatati calitatea, eficacitatea si caracterul incluziv al programelor de pregatire practica prin organizarea stagiilor de practica de invatare la locul</t>
  </si>
  <si>
    <t>Obiectivul general al  proiectului „Experiente Practice pentru Viitor" este cresterea capacitatii de incluziune sociala si insertie profesionala pentru 251 de elevi din Liceul Automecanica Medias prin dobandirea de competente cheie in urma participarii la stagii de practica. Acest obiectiv implica pregatirea si familiarizarea elevilor cu mediul profesional specific domeniului lor de studiu, oferindu-le oportunitatea de a aplica cunostintele teoretice dobandite in scoala intr-un context real de munca.
Prin participarea la stagii de practica, elevii vor dobandi competente practice, abilitati specifice meseriei lor astfel incat sa se adapteze la cerintele si asteptarile pietei muncii. In acelasi timp, proiectul vizeaza imbunatatirea sanselor acestor elevi de a se integra mai usor in societate si in campul profesional dupa absolvirea scolii, contribuind astfel la dezvoltarea durabila a comunitatii locale.
Proiectul "Experiente Practice pentru Viitor” contribuie la obiectivul specific ESO4.</t>
  </si>
  <si>
    <t>Obiectivul general al proiectului Drept la practica! – Profesioniști pregătiți pentru piața muncii este acela de a oferi oportunitati de practica de specialitate care sa faciliteze insertia pe piata muncii pentru 251 studenti din cadrul Universitatii Constantin Brancusi din Targu Jiu, specializarile – alimentatie, asistenta medicala, asistenta farmacie, kinetoterapie, educatie fizica, drept, administratie publica, inginerie, automatica si energie.
Ne propunem sa sustinem dezvoltarea de competente practice corelate cu cerintele pietei muncii, prin care sa asiguram deprinderea competentelor digitale, non tehnice si antreprenoriale, prin intermediul unui program de stagii de practica concentrate pe student, precum si insertia pe piata muncii printr-un program de consiliere si orientare in cariera. 
Prin intermediul proiectului vom dezvolta oportunitati de practica pentru studenti Universitatii Constantin Brancusi din Targu Jiu, anii 2 si 3 de studii de la specializarile: alimentatie, as</t>
  </si>
  <si>
    <t>Obiectivul general al proiectului este creșterea ratei de participare a unui număr de 251 de studenți la programe de învățare la locul de muncă prin stagii de practică suplimentare din cadrul parteneriatelor nou înființate sau îmbunătățite între Universitatea din Oradea și potențialii angajatori facilitând inserția pe piața muncii a unui număr de 251 de studenți prin dezvoltarea competențelor antreprenoriale, a abilităților socio-emoționale și prin realizarea unei analize în vederea anticipării unor nevoi orizontale de dezvoltare a ofertei educaționale.
Stagiile de practică organizate în cadrul proiectului PRACTINDERMED 2.0 oferă studenților oportunitatea de a aplica cunoștințele teoretice într-un context real, ceea ce este esențial pentru înțelegerea profundă a domeniului lor de studiu și pentru dezvoltarea abilităților practice.
Îmbunătățirea abilităților socio-emoționale a studenților în cadrul proiectului este un aspect esențial, având în vedere impactul semnificativ al acestor abi</t>
  </si>
  <si>
    <t>Obiectivul general vizeaza facilitarea participarii unui nr de 251 de elevi inmatriculati in învățământul profesional și tehnic cu varsta pana in 29 ani din cadrul LICEUL TEHNOLOGIC “TRAIAN VUIA” TÎRGU MUREȘ (130 elevi) SI LICEUL TEHNOLOGIC “ION VLASIU” TÎRGU MUREȘ (121 elevi) la stagii de practica, timp de 30 luni, in domeniile: 
-	MECANICA DE MOTOARE; ELECTRIC;  ESTETICA SI IGIENA CORPULUI OMENESC (LICEUL TEHNOLOGIC “TRAIAN VUIA”); 
-	FABRICAREA PRODUSELOR DIN LEMN; PRODUCTIE MEDIA; ELECTRONICA AUTOMATIZARI; PRODUCTIA MEDIULUI; CHIMIE INDUSTRIALA;  CONSTRUCTII, INSTALATII SI LUCRARI PUBLICE (LICEUL TEHNOLOGIC “ION VLASIU” ). 
Proiectul vizeaza masuri care sa asigure formarea si dezvolt de competente profesionale si transversale cerute pe piata muncii, inclusiv pt elevii din invatamantul profesional si tehnic.  Se urmareste facilitarea isertiei socio-profesionala/oferirea de sprijin in vederea integrarii pe piata muncii a 251 elevi inmatriculati in învățământul profesional și tehnic.</t>
  </si>
  <si>
    <t>Obiectivul General al proiectului il constituie participarea unui numar de 251 de studenti la programele de invatare la locul de munca din cadrul parteneriatelor nou infiintate/dezvoltate in cadrul prezentului proiect, care sa faciliteze insertia pe piata muncii a absolventilor de studii universitare interesati de domeniile Automatica si Calculatoare. Scpoul proiectului consta in cresterea ratei de participare a studentilor AC la programele de invatare la locul de munca prin centrarea ofertelor pe student si adaptarea cerintelor de practica la schimbarile de paradigma actuale datorate evolutiei inteligentei artificiale, a provocării securitatii cibernetice și a dezvoltărilor infrastructurilor cloud, edge si IoT (continuum computing).
Proiectul va genera un efect pozitiv pe termen mediu si lung la nivelul GRUPULUI TINTA prin: - Participarea la activitati de informare, consiliere profesionala, pregatire practica; - Adaptarea membrilor la nevoile actuale ale pietei muncii; - Cresterea gra</t>
  </si>
  <si>
    <t>Obiectivul general al proiectului este "Promovarea excelenței, a caracterului incluziv și a relevanței în învățământul profesional și tehnic prin implementarea unor programe de pregătire practică eficiente, care să răspundă nevoilor actuale și viitoare ale pieței muncii la nivel regional și local" și reprezintă o inițiativă deosebit de importantă și valoroasă în contextul educațional actual. Acest obiectiv se încadrează într-un cadru mai larg, al Programului Educație și Ocupare 2021-2027, și are la bază obiectivul specific ESO4.5, care vizează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Obiectivul general al proiectului presupune o</t>
  </si>
  <si>
    <t>(A)Obiectivul general al proiectului(P) este reprezentat de: cresterea relevantei formarii profesionale a 260 studenti cu domiciliul in regiuni mai putin dezv.prin org. a 260 stagii practica la angajator, pe 24 luni.
(B)MODUL IN CARE P CONTRIB. LA REALIZAREA OB.SPECIFIC AL PEO
P contrib.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260 practicanti (studenti inmatriculati in cadrul unei institutii de invatamant superior public sau privat) participa la programe de invatare la locul de munca, dobandind astfel competente-cheie in domenii relevante pt calificar</t>
  </si>
  <si>
    <t>Obiectivul general al proiectului ,,Elevul de azi, profesionistul de mâine! Sprijin pentru integrarea și adaptarea elevilor din sistemul profesional tehnic și dual, pe piața muncii,, îl reprezintă conceperea unui parteneriat valoros atât pentru elevii din GT cât și pentru generațiile viitoare creând împreună un cadru propice destinat învățării și un sistem profesionist de derulare a stagiilor de practică , astfel încât, tranziția de la statutul de elev la cel de participant activ pe piața muncii să fie facilă, dorită și plină de entuziasm.   Scopul primordial este acela de a-i face pe elevi să conștientizeze importanța finalizării studiilor deoarece numai prin educație aceștia pot accede către locuri de muncă și deci, către independența financiară, încredere în sine și medii profesioniste de derulare a activității profesionale.
În atingerea OG ne bazăm pe aplicarea principiilor SNOFM și anume, ne dorim TRANSPARENȚĂ pe toată perioada de implementare a activităților,  PARTICIPARE ACTIVĂ</t>
  </si>
  <si>
    <t>OBIECTIVUL GENERAL al proiectului consta in CREŞTEREA RATEI DE PARTICIPARE A STUDENŢILOR LA PROGRAMELE DE ÎNVĂŢARE LA LOCUL DE MUNCĂ PRIN INTERMEDIUL PARTENERIATELOR NOU ÎNFIINŢATE/DEZVOLTATE CARE VOR FACILITA INSERŢIA PE PIAŢA MUNCII A ABSOLVENŢILOR DE STUDII UNIVERSITARE TERŢIARE.
Proiectul contribuie la realizarea obiectivului specific al Programului Educatie si Ocupare, Prioritatii P07 „Creșterea calității ofertei de educație si formare profesională pentru asigurarea echității sistemului si o mai bună adaptare la dinamica pieței muncii și la provocările inovării și progresului tehnologic“  
OBIECTIVUL SPECIFIC caruia ii corespunde proiectul este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t>
  </si>
  <si>
    <t>(A)Obiectivul general al proiectului(P) este reprezentat de: cresterea relevantei formarii profesionale a 300 studenti cu domiciliul in regiuni mai putin dezv.prin org. a 300 stagii practica la angajator, pe 24 luni.
(B)MODUL IN CARE P CONTRIB. LA REALIZAREA OB.SPECIFIC AL PEO
P contrib.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300 practicanti (studenti inmatriculati in cadrul unei institutii de invatamant superior public sau privat) participa la programe de invatare la locul de munca, dobandind astfel competente-cheie in domenii relevante pt califica</t>
  </si>
  <si>
    <t>Obiectivul general al proiectului consta in cresterea participării, incluzive și egale, a elevilor din invatamantul profesional, dual, liceal si postliceal la programe de învățare la locul de munca/instruire practica, prin intermediul parteneriatelor încheiate cu mediul de afaceri privat, centrate pe formarea și dezvoltarea de competente profesionale care sa raspunda nevoilor actuale și viitoare ale pieței muncii la nivelul Regiunii Nord-Vest. 
Grupul țintă căruia se adresează proiectul este format din 252 de elevi (ISCED 3 si ISCED 4 nivel de calificare 3 - 4) inmatriculati în sistemul național de învățământ profesional, dual, liceal tehnologic si postliceal, cu domiciliul sau reședința în Regiunea Nord-Vest. 
Proiectul contribuie în mod direct și sustenabil la atingerea obiectivelor specifice ale “Prioritatii P08 – “Creșterea accesibilității, atractivității și calității învățământului profesional și tehnic” a Programului Educație și Ocupare prin îmbunătățirea șanselor de angajare a v</t>
  </si>
  <si>
    <t>Proiectul "Mecanisme de sprijin pentru acces echitabil la învățământ superior tehnic în Timișoara (ACCES_UPT)" urmărește să îmbunătățească accesul, participarea și performanța academică a unui grup de 352 de elevi și studenți defavorizați, dintre care 33 sunt de etnie romă, în cadrul sistemului de învățământ superior din județul Timiș. Pentru a atinge acest obiectiv, proiectul implementează o serie de măsuri de sprijin, structurate în trei direcții principale: sprijinirea tranziției la învățământul superior pentru 190 de elevi din clasele XI-XII, reducerea abandonului universitar și creșterea retenției pentru 162 de studenți, și facilitarea accesului la programele de licență.
Activitățile proiectului sunt adaptate pentru a răspunde nevoilor specifice ale grupului țintă, oferind sprijin continuu și personalizat pe parcursul educațional. Acestea includ identificarea, recrutarea și selecția elevilor cu risc, consilierea educațională și psihologică, pregătirea suplimentară pentru examenul</t>
  </si>
  <si>
    <t>Obiectivul general al proiectului este imbunatatirea calitatii sistemului de educatie si formare adresate elevilor  prin adaptarea serviciilor educationale la noile cerinte ale angajatorilor de forta de munca calificata, pentru a sprijini dobandirea de competente cheie intr-un sistem de educatie incluziv care respectă diversitatea și asigură egalitatea în învăţare pentru toţi, asigura accesul la educaţie de calitate prin programe de studiu adecvate, cu respectarea principiilor orizontale si aplicarea principiului DNSH  și organizarea unor stagii de practica eficiente in specializari  care sa poata face fata unei economii in schimbare,.
In actuala propunere de proiect se urmareste infiintarea unui parteneriat intre un angajatori si doua unitati de invatamant din sistemul public si privat ce urmareste formarea si dezvoltarea de competente profesionale si transversale cerute pe piata muncii elevilor. 
Obiectivul proiectului este in concordanta cu obiectivele  de politică nr. 4 „Europă mai</t>
  </si>
  <si>
    <t>Obiectivul general vizeaza facilitarea participarii unui nr de 251 elevi inmatriculati in învățământul profesional și tehnic cu varsta pana in 29 ani din LICEULUI TEHNO "IOAN BOJOR" REGHIN la stagii practica in domeniile: ECONOMIC; INDUSTRIE ALIMENTARA; TURISM si ALIMENTATIE;  AGRICULTURA; MECANICA pe o perioada de 30 luni. Proiectul vizeaza masuri care sa asigure formarea si dezvolt de competente profesionale si transversale cerute pe piata muncii, inclusiv  pt    elevii din invatamantul profesional si tehnic.  Se urmareste facilitarea isertiei socio-profesionala/oferirea de sprijin in vederea integrarii pe piata muncii a 251 elevi inmatriculati in învățământul profesional și tehnic din LICEUL TEHNO "IOAN BOJOR" REGHIN. Se  vizeaza si asigurarea condiţiilor materiale si a dotarilor necesare  pt    a putea desfasura stagiile de pregatire la un standard de calitate ridicat.
Prin masurile propuse se vizeaza si dezvolt sistem de învățare la locul de muncă prin:
-	Dezvolt și sprijinirea p</t>
  </si>
  <si>
    <t>Obiectivul general al proiectului consta in implementarea eficientă a unor stagii de practică adaptate la cerintele pietei muncii in regiunea de dezvoltarea Sud Muntenia pentru 252 elevi din învățământul profesional și tehnic (ÎPT) ,in cadrul COLEGIUL TEHNIC „ARMAND CALINESCU”, Partenerului 1, in parteneriat cu Asociatia pentru Dezvoltarea Antreprenoriatului Feminin, Beneficiar si Partener de practica, in domeniile Turism, ComertAlimentatie publica, Protectia mediului, Industrie textile, Electronica/ Automatizari si urmărește facilitarea integrării experiențelor practice în cadrul programelor educaționale, consolidarea legăturilor dintre învățare și mediul profesional și susținerea dezvoltării competențelor necesare pentru o tranziție facilă spre piața muncii prin consolidarea parteneriatelor cu agenții economici, parteneri de practica, și implicarea lor pornind de la etapa identificării nevoilor de formare, a promovării acestora în rândul elevilor, a participării la instruirea practic</t>
  </si>
  <si>
    <t>OBIECTIVUL GENERAL al proiectului consta in imbunatatirea calitatii, a caracterului incluziv, a eficacitatii și a relevantei sistemelor de educatie si formare pentru piața muncii, prin realizarea de Stagii de practica in mediul urban pentru elevii de la Liceul Tehnologic Stefan Milcu, Calafat si ASSET, in vederea validarii invatarii non-formale si informale, pt a sprijini dobandirea de competente cheie, inclusiv de competențe de antreprenoriat si digitale, precum si prin promovarea introducerii sistemelor de formare duală si a sistemelor de ucenicie, pentru o calitate diferită a vieții și un drept real la demnitate socială. 
Avand in vedere obiectivul general asumat, proiectul contribuie la ATINGEREA OBIECTIVULUI SPECIFIC AL PROGRAMULUI SI APELULUI (OS: ESO4.5.„Îmbunătățirea calității, a caracterului incluziv, a eficacității și a relevanței sistemelor de educație și formare pentru piața muncii, inclusiv prin validarea învățării non-formale și informale, pentru a sprijini dobândirea de</t>
  </si>
  <si>
    <t>Obiectivul general al proiectului consta in imbunătățirea angajabilității și competențelor profesionale ale studenților din cadrul facultatilor cu profil agronomic, protectia mediului, chimie, biologie, sanitar, agricol, produse alimentare, managementul întreprinderilor și al afacerilor, prin dezvoltarea și implementarea unui program integrat de stagii de practică si oferirea de servicii de coaching pentru 252 de studenti. Proiectul vizeaza nu doar dezvoltarea competențelor tehnice specifice, dar și competențe transversale, esențiale pentru succesul în piața muncii modernă. Proiectul este centrat pe crearea de parteneriate durabile intre facultate si solicitant, încurajând o abordare proactivă și adaptivă în formarea profesională, pentru a răspunde eficient și dinamic nevoilor în continuă schimbare ale pieței muncii. Acest obiectiv reflectă angajamentul de a crea o punte solidă între educația academică și cerințele practice ale pieței muncii, prin oferirea de oportunități de învățare e</t>
  </si>
  <si>
    <t>Obiectivul General al proiectului – OG vizează dezvoltarea programelor de studii de licenta/masterat cu profil economic acreditate la facultatile USH din București, Câmpulung și Brasov, pentru o mai bună adaptare a studentilor la dinamica pieței muncii și la provocările inovării/progresului tehnologic, prin dobândirea de competențe/abilitati specifice pe durata unor stagii de practică organizate/ desfășurate în mediul economic real în cadrul parteneriatelor nou înființate/dezvoltate coroborate cu competențe comune/transversale de antreprenoriat, care să le faciliteze inserția pe piața muncii.
OG este în acord cu prevederile apelului de proiecte „Promovarea dezvoltării programelor de studii terțiare de înaltă calitate, flexibile și corelate cu cerințele pieței muncii - STAGII STUDENȚI“,  Program: „Programul Educație și Ocupare“ - Prioritate: P07 „Creșterea calității ofertei de educație si formare profesională pentru asigurarea echității sistemului si o mai bună adaptare la dinamica pieț</t>
  </si>
  <si>
    <t>Obiectivul general al proiectului il reprezinta sustinerea participarii la programe de invatare la locul de munca in regiunea mai dezvoltata Bucuresti-Ilfov in randul a 300 elevi în scopul îmbunătățirii calității, a caracterului incluziv, a eficacității și a relevanței sistemelor de educație și formare pentru piața muncii, inclusiv prin validarea învățării non-formale și informale, pentru a sprijini dobândirea de competențe-cheie. Obiectivul general al proiectului conduce în dezvoltarea aptitudinilor de muncă ale elevilor din învățământul tehnologic din Liceul Tehnologic Gh. Airinei (Colegiul Tehnic de Posta si Telecomunicatii Gh. Airinei) pentru facilitarea tranziției acestora de la școală la viața activă și pentru îmbunătățirea inserției acestora pe piața muncii prin organizarea de stagii de pregătire practică în cadrul unor parteneriate cu agenți economici de la nivelul regiunii BI.
COMPLEMENTARITATEA CU ESO45 DIN PEO : Proiectul prinrezultatele sale poate contribui semnificativ la</t>
  </si>
  <si>
    <t>Obiectivul General al proiectului – OG vizează dezvoltarea programelor de studii de licenta/masterat acreditate la USH - Facultatea de Stiinte Juridice și Stiinte Administrative București pentru o mai bună adaptare a studentilor la dinamica pieței muncii și la provocările inovării/progresului tehnologic, prin dobândirea de competențe/abilitati specifice pe durata unor stagii de practică organizate/ desfășurate în mediul economic real în cadrul parteneriatelor nou înființate/dezvoltate coroborate cu competențe comune/transversale de antreprenoriat, care să le faciliteze inserția pe piața muncii.
OG este în acord cu prevederile apelului de proiecte „Promovarea dezvoltării programelor de studii terțiare de înaltă calitate, flexibile și corelate cu cerințele pieței muncii - STAGII STUDENȚI“,  Program: „Programul Educație și Ocupare“ - Prioritate: P07 „Creșterea calității ofertei de educație si formare profesională pentru asigurarea echității sistemului si o mai bună adaptare la dinamica pi</t>
  </si>
  <si>
    <t>Proiectul isi propune ca OBIECTIV GENERAL:  Imbunatatirea relevantei sistemului de educatie si formare profesionala pentru 252 de studenti cu resedinta in regiuni mai putin dezvoltate ale Romaniei, in vederea facilitarii insertiei acestora pe piata muncii si a adaptarii facile atat la dinamica acesteia cat si la evolutia rapida a tehnologiilor si proceselor de lucru. 
Proiectul vizeaza consolidarea de parteneriate si o stransa colaborare intre sistemul academic si mediul privat,  asigurând prin toate actiunile planificate că programele de studii sunt relevante și eficiente pentru nevoile actuale ale societății și economiei, iar studentii beneficiaza de cele mai sustenabile masuri de sprijin in ceea ce priveste formarea si pregatirea practica prin stagii derulate la parteneri din piata, dezvoltand competente si abilitati relevante pentru viitoarea activitate pe piata muncii.  
Studentii vizati prin proiect pot fi inscrisi atat la universitati din Cluj Napoca (de ex conform acordului</t>
  </si>
  <si>
    <t>Obiectivul general vizeaza facilitarea participarii unui nr de 251 de elevi inmatriculati in învățământul profesional și tehnic cu varsta pana in 29 ani din cadrul LICEUL AGRICOL SANDU ALDEA (150 elevi) SI LICEUL TEHNOLOGIC TRANSPORTURI AUTO CALARASI (101 elevi) la stagii de practica, timp de 30 luni, in domeniile: 
-	RESURSE NATURALE SI PROTECTIA MEDIULUI; ECONOMIC; AGRICULTURĂ; INDUSTRIE ALIMENTARĂ  (LICEUL AGRICOL SANDU ALDEA); 
-	MECANICA; ELECTRIC (LICEUL TEHNOLOGIC TRANSPORTURI AUTO CALARASI). 
Proiectul vizeaza masuri care sa asigure formarea si dezvolt de competente profesionale si transversale cerute pe piata muncii, inclusiv pt elevii din invatamantul profesional si tehnic.  Se urmareste facilitarea isertiei socio-profesionala/oferirea de sprijin in vederea integrarii pe piata muncii a 251 elevi inmatriculati in învățământul profesional și tehnic. De asemenea, se vizeaza asigurarea condiţiilor materiale si a dotarilor necesare pt a putea desfasura stagiile de pregatire la un</t>
  </si>
  <si>
    <t>Obiectivul general al proiectului consta in cresterea accesului si a participarii la invatamantul tertiar pentru 176 de elevi/absolvenți de liceu din promoțiile ultimilor doi ani școlari anteriori anului școlar în care au intrat in operațiune, care nu au promovat examenul de bacalaureat, din Colegiul Tehnic Petru Mușat Suceava si pentru 175 de studenti de la Universitatea Stefan cel Mare Suceava, din grupuri si medii defavorizate, prin interventii de sprijin: informare, consiliere, mentorat, activitati remediale, sprijin financiar si workshopuri de dezvoltare a abilitatilor de studiu, incurajarea comunitatilor de sustinere si accesibilizarea pentru studenti cu dizabilitati, pentru a sprijini membrii GT in tranzitia catre invatamantul superior si retentia studentilor in invatamantul superior pana la finalizarea ciclului universitar.
Obiectivul general al proiectului este in concordanta cu Obiectivul specific al PEO: ESO4.6 – “Promovarea accesului egal la educatie si formare de calitate</t>
  </si>
  <si>
    <t>Obiectivul general al proiectului este creșterea ratei de participare a unui număr de 251 de studenți la programe de învățare la locul de muncă prin stagii de practică din cadrul parteneriatelor nou înființate sau îmbunătățite între Universitatea din Oradea și potențialii angajatori facilitând inserția pe piața muncii a unui număr de 251 de studenți prin dezvoltarea competențelor antreprenoriale, a abilităților socio-emoționale și prin realizarea unei analize în vederea anticipării unor nevoi orizontale de dezvoltare a ofertei educaționale.
Într-o economie în continuă schimbare, este esențial ca absolvenții să fie pregătiți nu doar cu cunoștințe teoretice, ci și cu abilități practice. Stagiile de practică organizate în cadrul proiectului SPELSE oferă studenților oportunitatea de a aplica cunoștințele teoretice într-un context real, ceea ce este esențial pentru înțelegerea profundă a domeniului lor de studiu și pentru dezvoltarea abilităților practice.
Totodată, îmbunătățirea abilitățil</t>
  </si>
  <si>
    <t>Proiectul propus are ca obiectiv general să contribuie la îmbunătățirea calității, a caracterului incluziv, a eficacității și a relevanței sistemelor de educație și formare pentru piața muncii pentru 260 de  studenți ai Universității din Oradea. Proiectul se va desfășura pe o perioadă de 24 de luni și vizează dezvoltarea competentelor specifice si cele transversale ale studenților, consolidarea parteneriatelor cu organizațiile de practică, implementarea stagiilor de practică, analiza nevoilor angajatorilor și îmbunătățirea curriculelor prin integrarea noilor tehnologii, precum și activități de management și comunicare. Proiectul este implementat in parteneriat cu sprijinul Asociației Transilvania IT. 
De asemenea, prin activitatile propuse se urmareste cresterea ratei de participare a studentilor la programele de invatare la locul de munca, prin consolidarea/infiintarea/dezvoltarea de parteneriate cu mediul economic public si privat, unde in urma implementarii stagiilor de practica se</t>
  </si>
  <si>
    <t>Obiectivul general al proiectului este reprezentat de creșterea participării elevilor din invatamantul profesional și liceal (ISCED 3, nivel de calificare 3-4) la programe de învățare la locul de munca/instruire practica, prin intermediul parteneriatelor încheiate cu mediul de afaceri privat, centrate pe formarea și dezvoltarea de competente profesionale care sa raspunda nevoilor actuale și viitoare ale pieței muncii la nivelul Regiunii Nord Vest  
Grupul țintă căruia se adresează proiectul este format din 251 de elevi (ISCED 3, nivel de calificare 3 - 4) inmatriculati în sistemul național de învățământ profesional și liceal tehnologic, cu domiciliul sau reședința în Regiunea Nord Vest.  
Proiectul contribuie în mod direct și sustenabil la atingerea obiectivelor specifice ale “Prioritatii P08 – “Creșterea accesibilității, atractivității și calității învățământului profesional și tehnic” a Programului Educație și Ocupare prin îmbunătățirea șanselor de angajare a viitorilor absolvenți</t>
  </si>
  <si>
    <t>Obiectivul general (OG) al pr. “START IN CARIERA” il reprezinta implementarea de masuri integrate, pentru cresterea competentelor profesionale, a celor antreprenoriale- din perspectiva tranzitiei la economia verde, precum si a competentelor si abilitatilor transversale necesare in managementul carierei, a 252 de studenti din Regiunea Nord Vest, participanti la stagii de practica de inalta calitate si sprijiniti prin mentorat, formare si coaching sa isi dezvolte abilitati si competente corelate cu cerintele pietei muncii, care este din ce in ce mai dinamica, inalta tehnologic si angajata in protejarea mediului si in dezvoltarea economiei verzi, cu scopul de a avea acces mai usor la piata muncii, de a obtine locul de munca potrivit si pentru  a contribui la cresterea ratei de participare a studentilor inmatriculati intr-un program de nivel ISCED 6-8 la programe de invatare la locul de munca, ca urmare a unui program educational actualizat si centrat pe nevoile studentului.
OG al pr. va c</t>
  </si>
  <si>
    <t>Obiectivul general al proiectului consta in promovarea si facilitarea accesului egal la educatie si formare de calitate si incluziva, dar si de diminuare a abandonului scolar pentru 189 de elevi din 4 unitati de invatamant preuniversitar din judetul Mehedinti/absolventi de liceu din promotiile ultimilor doi ani scolari anteriori anului scolar in care au intrat in operatiune, care nu au promovat examenul de bacalaureat si pentru 162 de studenti de la Universitatea Constantin Brancusi Targu-Jiu apartinand unor grupuri defavorizate, prin organizarea de programe remediale, acordarea de subventii si sprijin material pentru cazare, dar si prin activitati de consiliere si mentorat, cu scopul final de a contribui la cresterea ponderii persoanelor cu studii superioare din Romania.
Obiectivul general al proiectului este in concordanta cu Obiectivul specific al PEO: ESO4.6 – “Promovarea accesului egal la educatie si formare de calitate si favorabile incluziunii, precum si a absolvirii acestora, i</t>
  </si>
  <si>
    <t>Obiectivul general al proiectului este dezvoltarea și implementarea unui set de masuri integrate si sustenabile, care sa asigure accesul egal la programe de educatie si formare de calitate si absolvirea acestor programe pentru 162 de elevi ISCED 3-4 (inmatriculati in cadrul Liceului Tehnologic Dimitrie Bolintineanu, Liceului Tehnologic Nr.1 Fundulea, Liceului tehnologic " Alexandru Ioan Cuza si Colegiului de studii terţiare nonuniversitare din cadrul Universității Tehnice de Construcții București) si 189 de studenți ISCED 5-6 (inmatriculati in cadrul Universitatii Tehnice de Construcții din București (UTCB)), proveniți din medii și grupuri dezavantajate, din regiunile mai putin dezvoltate ale tarii. 
Obiectivul propus este corelat cu Obiectivul specific ESO4.6, care vizeaza „promovarea accesului egal la educație și formare de calitate și favorabile incluziunii, precum și a absolvirii acestora, în special pentru grupurile defavorizate, începând de la educația și îngrijirea timpurie...pâ</t>
  </si>
  <si>
    <t>OBIECTIVUL GENERAL: Imbunatatirea calitatii, a relevantei, a eficacitatii si a caracterului incluziv ale educatiei si formarii pentru piata muncii pentru studentii inscrisi in programe de nivel ISCED 6-8 in cadrul Universitatii Alexandru Ioan Cuza din Iasi prin devoltarea si sprijinirea de parteneriate sustenabile cu angajatori si cresterea ratei de participare a studentilor la stagii de practica relevante pe piata muncii actuale si viitoare, printr-un program de invatare non-formala privind competente antreprenoriale si economia verde, precum si printr-un studiu pentru anticiparea nevoilor orizontale de dezvoltare a ofertei educationale in cadrul universitatii.
Pentru atingerea obiectivului general, proiectul propune:
- organizarea de stagii de practica cu 300 de studenti ai Universitatii (UAIC), din care 200 in cadrul World Vision Romania (WVR) si 100 in cadrul altor parteneri de practica relevanti identificati prin proiect, inclusiv organizarea de seminare, workshop-uri si coaching</t>
  </si>
  <si>
    <t>Obiectivul general al proiectului este creșterea accesibilității, atractivității și calității învățământului profesional și tehnic pentru elevii din învățământul secundar superior, din cadrul LICEULUI TEHNOLOGIC AGRICOL ”ALEXIU BERINDE” prin organizarea de stagii de practică și programe de învățare la locul de muncă pentru 228 de elevi.
Prin acest proiect se va crește participarea şi facilitarea accesului la ÎPT a elevilor din învățământul profesional și tehnic ai Liceului Tehnologic ”Alexiu Berinde”, o mai bună conectare a personalului didactic la schimbările tehnologice din domeniile în care pregătim specialiști și la cerințele din piața muncii, precum si dotarea cu bază materială modernă a liceului, care să țină pasul cu schimbările tehnologice.
Prin combinarea celor două tipuri de învățare – în școală și la agentul economic, elevii vor putea experimenta, consolida și aplica cunoștințele acumulate teoretic, în mod practic, în cadrul concret oferit de participarea efectivă la activit</t>
  </si>
  <si>
    <t>Obiectivul general al proiectului il constituie creșterea gradului de participare a 252 de elevi din regiunea Centru, județul Alba, intr-o perioada de 24 de luni, la activitati de invatare la locul de munca, activitati de certificare a invatarii (min. 227 elevi certificați), activitati pentru dezvoltarea sistemului de invatare la locul de munca si cresterea gradului de ocupare pe piata fortei de munca a absolventilor IPT cu calificari in domeniul electromecanica automatizari, electric, transporturi, mecanica. 
Prioritatea acestei initiative vizeaza optimizarea ofertei educationale pentru 252 de elevi apartinand grupului tinta (GT), facilitarea participarii acestora la stagii de practica, certificarea calificărilor profesionale pentru mai mult de 90% dintre elevii din GT ( min. 227 elevi certificati) si dezvoltarea sistemului de invatare la locul de munca prin realizarea de parteneriate centrate pe formarea si deprinderea de competente profesionale si transversale cerute pe piata muncii</t>
  </si>
  <si>
    <t>Obiectivele proiectului au fost definite conform PEO 2021-2027, OP 4 – “Europa mai sociala si mai favorabila incluziunii, prin implementarea Pilonului european al drepturilor sociale”, P08 – “Cresterea accesibilitatii, atractivitatii si calitatii invatamantului profesional si tehnic”, ESO 4.5 “Imbunatatirea calitatii, caracterului incluziv, a eficacitatii si relevantei sistemelor de educatie si formare pentru piata muncii, inclusiv prin validarea invatarii non-formale si informale, pentru a sprijini dobandirea de competente cheie, (…) precum si prin promovarea introducerii sistemelor de formare duala si a sistemelor de ucenicie” - masura 8.e.5. - adaptarea serviciilor educationale adresate elevilor si personalului didactic din IPT. Prin Obiectivul General al proiectului ne propunem sa promovam invatamantul profesional si tehnic / dual. Vom imbunatati calitatea, eficacitatea si caracterul incluziv al programelor de pregatire practica prin organizarea stagiilor de practica de invatare la</t>
  </si>
  <si>
    <t>Obiectivul general al proiectului este reprezentat de creșterea participării elevilor din invatamantul profesional și liceal (ISCED 3, nivel de calificare 3-4) la programe de învățare la locul de munca/instruire practica, prin intermediul parteneriatelor încheiate cu mediul de afaceri privat, centrate pe formarea și dezvoltarea de competente profesionale care sa raspunda nevoilor actuale și viitoare ale pieței muncii la nivelul Regiunii Nord - Vest.  
Grupul țintă căruia se adresează proiectul este format din 265 de elevi (ISCED 3, nivel de calificare 3 - 4) inmatriculati în sistemul național de învățământ profesional și liceal tehnologic, cu domiciliul sau reședința în Regiunea Nord - Vest.  
Proiectul contribuie în mod direct și sustenabil la atingerea obiectivelor specifice ale “Prioritatii P08 – “Creșterea accesibilității, atractivității și calității învățământului profesional și tehnic” a Programului Educație și Ocupare prin îmbunătățirea șanselor de angajare a viitorilor absolv</t>
  </si>
  <si>
    <t>Obiectivul general al pr il constituie imbunatatirea accesului la educatie si facilitarea tranzitiei catre inv superior,in randul a 176elevi ISCED 3-4 si absolventi de lic din prom ult 2ani scolari anteriori an scolar in care au intrat in op,care nu au promovat BAC din Lic„Victor Slavescu”Ploiesti,cu dom in Reg SudMuntenia si reducerea ratei de abandon univ in randul a 176studenti,nivel ISCED 5-6 din Univ Petrol Gaze Ploiesti,cu dom in Reg S-M sau S-E.Pr se adreseaza tinerilor din medii si grupuri dezavantajate-elevi/studenti care provin din familii cu nivel ed al parintilor scazut(ai caror parinti nu au obtinut o diploma de studii universitare,care pot avea frati/surori care sunt deja studenti la univ/au absolvit deja o univ);elevi care primesc burse sociale cnf art.10 alin.(1) lit.a)-f) din OME nr.6238/2023 privind aprobarea Met cadru din 8sept2023/studenti care primesc burse sociale cnf prevederilor art.10 alin.(9) lit.a)–c) din OME nr.6.463/2023;elevi/studenti de etnie roma;absolve</t>
  </si>
  <si>
    <t>Obiectivul general al proiectului se circumscrie pe deplin GSCS, ESO4.6 - FSE+ - ESO4.6,  având în vedere: Promovarea accesului egal la educație și formare de calitate și favorabile incluziunii pentru 352 de elevi și tineri din categorii defavorizate, precum și a absolvirii acestora,  ccu focus pe stimularea continuării educației și formării generale și profesionale până la învățământul terțiar, precum și educația și învățarea în rândul adulților, inclusiv prin facilitarea mobilității în scopul învățării pentru toți și a accesibilității pentru persoanele cu dizabilități 
De altfel, obiectivul general al proiectului/scopul proiectului constă și în creșterea capacității de incluziune academică prin crearea premiselor continuării studiilor în mod special pentru elevii din medii defavorizate și din familii fără studii superioare/absolvenți de liceu care nu au promovat examenul de bacalaureat, în același timp reducând fenomenul abandonului universitar prin măsuri adecvate academice și prin</t>
  </si>
  <si>
    <t>Obiectivul general al proiectului este asigurarea cadrului adecvat, pentru un numar de 169 de elevi si absolvenți de liceu din promoțiile ultimilor doi ani școlari (anteriori anului școlar în care au intrat în operațiune, care nu au promovat examenul de bacalaureat), si 183 de studenti, care sa faciliteze prevenirea parasirii timpurii a scolii si cresterea accesului, integrarii si a participării grupurilor dezavantajate la educatia universitara, in vederea promovarii sanselor egale la educație si formare de calitate.
Toate activitatile din cadrul proiectului converg catre facilitarea prevenirii parasirii timpurii a scolii si cresterea accesului, integrarii si a participarii grupurilor dezavantajate la educatia universitara, in vederea promovarii sanselor egale la educatie si formare de calitate.
Proiectul se coreleaza in totalitate cu interventiile eligibile finantate din FSE prin Programul Educatie si Ocupare (PEO) 2021-2027, Prioritatea 6 - Prevenirea parasirii timpurii a scolii si c</t>
  </si>
  <si>
    <t>(A)Obiectivul general al proiectului(P) este reprezentat de: cresterea relevantei formarii profesionale a 300 studenti cu domiciliul in regiuni mai putin dezv.prin org. a 300 stagii practica la angajator, pe 24 luni.
(B)MODUL IN CARE P CONTRIB. LA REALIZAREA OB.SPECIFIC AL PEO
P contrib.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300 practicanti (studenti inmatriculati in cadrul unei institutii de invatamant superior public sau privat) participa la programe de invatare la locul de munca, dobandind astfel competente-cheie in domenii relevante pt calificar</t>
  </si>
  <si>
    <t>Obiectivul proiectului îl reprezintă facilitarea inserției pe piața muncii pentru 275 de studenți ai UBB atât prin creșterea ratei de participare a acestora în cadrul stagiilor de practică la companii din mediul socio-economic, cât și prin furnizarea de programe menite să le dezvolte competențele antreprenoriale și socio-emoționale. 
Strategia PEO e de a concentra intervențiile FSE pe provocările majore din domeniul educației și ocupării, corelate cu prioritățile OP4, Agenda pentru competențe în Europa, Planul de Acțiune pentru Educația digitală (2021-2027), Pactul Verde European și Obiectivele de Dezvoltare Durabilă. În conformitate cu acestea, una din intervențiile PEO din cadrul Priorității 7 are ca scop promovarea dezvoltării programelor de studii terțiare de înaltă calitate, flexibile și corelate cu cerințele pieței muncii. 
Așadar în cadrul Priorității 7 – Creșterea calității ofertei de educație și formare profesională pentru asigurarea echității sistemului și o mai bună adapta</t>
  </si>
  <si>
    <t>OBIECTIVUL GENERAL al proiectului îl constituie facilitarea inserției de piața muncii a unui număr de 350 de studenți ai Universității de Vest ”Vasile Goldiș” din Arad,  de la facultățile de Științe Juridice, Științe Economice, Informatică și Inginerie,  Științe Socio-Umane, Educație Fizică și Sport, prin participarea acestora la programele de învățare la locul de muncă, în cadrul parteneriatelor nou înființate/dezvoltate în cadrul prezentului proiect, precum și prin promovarea unei oferte educaționale optimizate prin parteneriat social, centrată pe formarea și dezvoltarea de competențe profesionale și transversale cerute pe piața muncii. Proiectul contribuie la realizarea scopului apelului de proiecte, acela de creștere a ratei de participare a studenților la programele de învățare la locul de muncă - stagii de practică, prin intermediul cărora inserția absolvenților de studii superioare pe piața muncii devine mai facilă și de dezvoltarea unei oferte educaționale optimizate din punct</t>
  </si>
  <si>
    <t>Obiectivul general il reprezinta furnizarea de catre Universitatea 1 Decembrie 1918 Alba Iulia, Inspectoratul Scolar Judetean Alba si Colegiul National „Lucian Blaga” Sebes, pe o perioada de 30 luni de masuri de sprijin integrate pentru 175 elevi, 10 absolventi de liceu din promotiile ultimilor doi ani scolari anteriori anului scolar in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in care au intrat in operatiune, care nu au promovat examenul de bacalaureat si studenti ce prezinta deficiente de invatare, cu risc de a nu finaliza forma de studii pe care o urmeaza.Pentru atingerea obiectivului general este necesara atingerea celor 5 obiective specifice propuse, fiecare obiectiv speci</t>
  </si>
  <si>
    <t>Obiectivul general il reprezinta furnizarea de catre Universitatea ”Dunărea de Jos” din Galați pe o perioada de 30 luni de masuri de sprijin integrate pentru 175 elevi, 10 absolventi de liceu din promotiile ultimilor doi ani scolari anteriori anului scolar in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in care au intrat in operatiune, care nu au promovat examenul de bacalaureat si studenti ce prezinta deficiente de invatare, cu risc de a nu finaliza forma de studii pe care o urmeaza.Pentru atingerea obiectivului general este necesara atingerea celor 5 obiective specifice propuse, fiecare obiectiv specific propunand masuri concrete de sprijin care prin implementarea lor sa amelior</t>
  </si>
  <si>
    <t>SCOPUL cererii de finanțare este de a crește rata de participare a studenţilor din cadrul Universității Tehnice "Gheorghe Asachi" din Iași la programele de învățare la locul de muncă prin stagii de practică și activități informale și non-formale din cadrul parteneriatelor existente precum și nou înființate care să faciliteze inserția pe piața muncii a absolvenților.
OBIECTIVUL GENERAL al proiectului INSERT este îmbunătățirea procesului de inserție pe piața muncii pentru un număr de 252 studenți de la 10 facultăți din cadrul Universității Tehnice "Gheorghe Asachi" din Iași, în perioada 2024-2026, prin stagii de practică, formarea și dezvoltarea de competențe profesionale și transversale necesare integrării și menținerii pe o piață a muncii modernă, flexibila și dinamică precum și creșterea adaptabilității acestora la cerințele locului de muncă. 
Obiectivul general al proiectului contribuie direct la realizarea obiectivului specific al programului PEO pentru prioritatea de investitii P</t>
  </si>
  <si>
    <t>Obiectivul general il reprezinta furnizarea de catre Universitatea 1 Decembrie 1918 Alba Iulia, Inspectoratul Scolar Judetean Alba si Colegiul National Avream Iancu Cimpeni, pe o perioada de 30 luni de masuri de sprijin integrate pentru 175 elevi, 10 absolventi de liceu din promotiile ultimilor doi ani scolari anteriori anului scolar in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in care au intrat in operatiune, care nu au promovat examenul de bacalaureat si studenti ce prezinta deficiente de invatare, cu risc de a nu finaliza forma de studii pe care o urmeaza.Pentru atingerea obiectivului general este necesara atingerea celor 5 obiective specifice propuse, fiecare obiectiv speci</t>
  </si>
  <si>
    <t>SCOPUL PROIECTULUI este facilitarea dezvoltării de programe terțiare de înaltă calitate, flexibile in regiunea centru si corelarea acestora cu cerințele pieței muncii. 
Astfel prin stagiile de practică organizate la angajatorii relevanți, sub directă îndrumare a acestora, prin programele de formare derulate, cel puțin 255 studenți din regiunea centru vor avea abilități si competențe dezvoltate si adecvate cu cerințele angajatorilor.
Proiectul propus de noi, alături de alte proiecte finanțate, vor contribui direct la atingerea obiectivelor “programului educație si ocupare” mai precis la atingerea OBIECTIVUL SPECIFIC “ESO4.5. Îmbunătățirea calității, a caracterului inclusiv,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t>
  </si>
  <si>
    <t>Obiectivul proiectului STEP este de a crea și dezvolta cadrul instituțional liceu-universitate care să faciliteze accesul egal, informat și deschis la studii superioare pentru tinerii aflați în situații de risc, respectiv sunt proveniți din familii cu nivel scăzut de venituri, sau cu nivel redus de educație a părinților sau aparțin minorității rome. 
Proiectul are în vedere intervenția la ambele paliere de studiu: la nivel liceal în care ne propunem ca elevii din GT să promoveze cu succes examenul de bacalaureat și să beneficieze de consiliere, mentorat și asistență financiară astfel încât să decidă să își continue studiile universitare la o specializare potrivită aspirațiilor lor profesionale; cât și la nivel universitar în care studenții vor beneficia de programe de consiliere și orientare, monitorizare a parcursului academic și programe de inserție pe piața muncii. Toate aceste măsuri sunt menite a stimula ”ruperea tradiției” din familie prin creșterea nivelului educațional al tiner</t>
  </si>
  <si>
    <t>Obiectivul general al proiectului este reprezentat de creșterea participării elevilor din invatamantul profesional și liceal (ISCED 3, nivel de calificare 3-4) la programe de învățare la locul de munca/instruire practica, prin intermediul parteneriatelor încheiate cu mediul de afaceri privat, centrate pe formarea și dezvoltarea de competente profesionale care sa raspunda nevoilor actuale și viitoare ale pieței muncii la nivelul Regiunii Nord-Vest. Grupul țintă căruia se adresează proiectul este format din 281 de elevi (ISCED 3, nivel de calificare 3 - 4) inmatriculati în sistemul național de învățământ profesional și liceal tehnologic, cu domiciliul sau reședința în Regiunea Nord-Vest. Proiectul contribuie în mod direct și sustenabil la atingerea obiectivelor specifice ale “Prioritatii P08 – “Creșterea accesibilității, atractivității și calității învățământului profesional și tehnic” a Programului Educație și Ocupare prin îmbunătățirea șanselor de angajare a viitorilor absolvenți ai li</t>
  </si>
  <si>
    <t>Scopul proiectului este de a contribui la dezvoltarea unui sistem educațional mai incluziv și echitabil care să permită elevilor și studenților din grupuri defavorizate să aibă acces la oportunități de învățare de calitate și să reușească în parcursul lor educațional. Proiectul își propune să abordeze și să reducă factorii care conduc la abandonul școlar și universitar, prin punerea în aplicare a unor programe remediale, a consilierii personalizate și a măsurilor care sprijină tranziția de la învățământul liceal la cel universitar.
Prin îmbunătățirea ratei de promovare a examenului de bacalaureat, creșterea ratei de admitere în învățământul superior și reducerea abandonului universitar, proiectul își propune sa sprijine activ tinerii in vederea imbunatatirii nivelului de educație și dobandirii competențelor necesare pentru o participare deplină în societate și pe piața muncii. De asemenea, proiectul vizează să faciliteze accesul la resurse educaționale și la infrastructura necesară pen</t>
  </si>
  <si>
    <t>Obiectivul general al proiectului este reprezentat de creșterea participării elevilor din invatamantul profesional și liceal (ISCED 3, nivel de calificare 3-4) la programe de învățare la locul de munca/instruire practica, prin intermediul parteneriatelor încheiate cu mediul de afaceri privat, centrate pe formarea și dezvoltarea de competente profesionale care sa raspunda nevoilor actuale și viitoare ale pieței muncii la nivelul Regiunii Sud Muntenia. 
Grupul țintă căruia se adresează proiectul este format din 279 de elevi (ISCED 3, nivel de calificare 3 - 4) inmatriculati în sistemul național de învățământ profesional și liceal tehnologic, cu domiciliul sau reședința în Regiunea Sud Muntenia. 
Proiectul contribuie în mod direct și sustenabil la atingerea obiectivelor specifice ale “Prioritatii P08 – “Creșterea accesibilității, atractivității și calității învățământului profesional și tehnic” a Programului Educație și Ocupare prin îmbunătățirea șanselor de angajare a viitorilor absolven</t>
  </si>
  <si>
    <t>OBIECTIVUL GENERAL al proiectului este reprezentat de îmbunătățirea nivelului de educație și facilitarea inserției pe piața muncii a 280 studenți din cele 8 facultăți ale Universității Babeș-Bolyai aparținând Școlii de arte și științe umaniste, ca urmare a participării la stagii de practică la angajatori competitivi în domeniul în care studiază cât și a participarii la programele de dezvoltare a competențelor transversale specifice în domeniul artelor și al științelor umaniste. 
Bazinul de recrutare al grupului țintă va fi format din studenții Școlii de arte și științe umaniste, respectiv de la următoarele 8 facultăți ale Universității Babeș-Bolyai: Litere, Drept, Teatru și Film, Istorie și Filosofie, Teologie Ortodoxă, Teologie Romano-Catolică, Teologie Greco-Catolică și Teologie Reformată și Muzică care însumează peste 6000 studenți înscriși la licență și masterat. 
Proiectul contribuie la atingerea obiectivului OS ESO4.5, a PEO, PROGRAMUL EDUCAȚIE ȘI OCUPARE, PRIROTATEA 7 „Îmbunătăț</t>
  </si>
  <si>
    <t>Obiectivul general al proiectului il reprezinta cresterea accesului si a participarii la invatamantul tertiar, in special pentru persoane apartinand unor familii in care nivelul educational al parintilor este unul scazut precum si pentru persoane de etnie roma. 
Obiectivul general al proiectului va fi atins prin derularea in proiect a 3 etape (activitati) principale/de baza si 1 transversala care cuprinde managementul de proiect si activitatile indirecte. 
Proiectul isi propune ca intr-o prima faza (activitate 1) sa identifice si sa atraga in cadrul proiectului un numar de 180 elevi (ISCED 3-4) si absolventi de liceu din promotiile ultimilor doi ani scolari anteriori anului scolar in care au intrat in operatiune, care nu au promovat examenul de bacalaureat. Pentru acesti elevi / absolventi, vor fi luate o serie de masuri de tip „punte” in vederea facilitarii tranzitiei la studiile universitare incepand cu clasa a XI-a, dupa cum urmeaza: Identificarea elevilor in risc de a nu participa</t>
  </si>
  <si>
    <t>Scopul prezentului proiect este de a interveni pe parcursul a 33 de luni de implementare pentru cresterea accesului si a participarii la invatamantul tertial a 176 de elevi/ absolventilor de liceu din promotiile ultimilor doi ani scolari anteriori anului scolar in care au intrat in operatiune, care nu au promovat examenul de bacalaureat si a 176 de studenti din Regiunea de Dezvoltare Nord-Est, copii/tineri din grupuri subreprezentate, cu prioritate din familiile in care parintii nu au absolvit studii superioare sau din copii/tineri cu dizabilitati/de etnie roma/cu situatie economica precara, in corelare cu Tipul de actiune 6.f.6. Totodata, in corelare cu Obiectivul specific ESO4.6. si cu Priortatea 6, aferente apelului de proiect finantat in cadrul Programului Educatie si Ocupare, obiectivul general vizeaza prevenirea parasirii timpurii a scolii, promovarea accesului egal la educatie/formare de calitate, cresterea accesului si a participarii grupurilor dezavantajate la educatie, avand</t>
  </si>
  <si>
    <t>Scopul proiectului este: 
Îmbunătățirea serviciilor educaționale oferite de 2 licee cu profil preponderent agricol, prin organizarea de stagii de pregătire practică pentru 252 elevi și sprijinirea parteneriatelor de practică, în vederea consolidării relației dintre piața muncii și sistemul de educație.
Proiectul PRACTICĂ SPRE VIITOR răspunde OBIECTIVULUI SPECIFIC AL PROGRAMULUI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prin următoarele:
Activitățile de învățare la locul de muncă (stagii de practică), pe care cele două licee partenere le vor implementa cu sprijinul solicitantului, sunt extrem de relevante atât pentru piața muncii,</t>
  </si>
  <si>
    <t>Obiectivul general al proiectului este promovarea accesului egal la educație și formare de calitate și favorabile incluziunii, precum și a absolvirii acestora, de la educația și îngrijirea timpurie, educația și formarea generală și profesională până la învățământul terțiar, inclusiv prin facilitarea mobilității în scop educațional pentru toți și a accesibilității pentru persoanele cu dizabilități, prin implementarea de măsuri specifice dedicate elevilor și studenților din medii defavorizate în vederea creșterii combaterii abandonului școlar și universitar, protecția categoriilor vulnerabile și dezvoltarea unui sistem robust de consiliere și orientare școlară și profesională, respectând principiile incluziunii sociale și ale egalității de șanse. 
Proiectul va genera oportunități ample de formare pentru grupurile defavorizate și subreprezentate, răspunzând nevoii, subliniată de documentele strategice relevante pentru prezentul program, de a crește accesul la educație și formare profesion</t>
  </si>
  <si>
    <t>Obiectivul general al proiectului: Imbunătățirea calității, a caracterului incluziv, a eficacității și a relevanței sistemelor de educație și formare pentru 260 studenti medicinisti de la Universitatea Lucian Blaga, Sibiu, prin participarea acestora, in anii 2024 si 2025 la stagii de practicã in vederea dezvoltarii de competente cheie profesionale şi competente transversale necesare pe  piata muncii .Scopul cererii de finantare este de a creşte rata de participate a studentilor medicinisti din cadrul Universitãtii Lucian Blaga, din Sibiu la programele de învătare la locul de muncà prin stagii de practicã şi activităti informale și non-formale care sã faciliteze insertia pe piata muncii a absolventilor. Proiectul isi aduce contributia la realizarea obiectivelor specifice ale Prioritatii de investitii P.07, Obiectivului specific: ESO4.5.ca urmare a modului in care isi defineste grupul tinta, obiectivele, activitatile, si rezultatele si prin modul in care isi planifica metodologia de impl</t>
  </si>
  <si>
    <t>Obiectivul General al proiectului il constituie participarea unui numar de 251 de studenti la programele de invatare la locul de munca din cadrul parteneriatelor nou infiintate/dezvoltate in cadrul prezentului proiect, care sa faciliteze insertia pe piata muncii a absolventilor de studii universitare interesati de domeniile mecatronica, robotica si modelarea CAD 3D. Scopul proiectului este de a contribui la realizarea scopului apelului de proiecte prin cresterea ratei de participare a studentilor la programele de invatare la locul de munca - stagii de practica din cadrul parteneriatelor nou infiintate/dezvoltate sau reinointe, care sa faciliteze insertia pe piata muncii a absolventilor de studii universitare - oferta educationala optimizata prin parteneriat social, centrata pe formarea si dezvoltarea de competente profesionale si transversale cerute pe piata muncii.
Proiectul va genera un efect pozitiv pe termen mediu si lung la nivelul GRUPULUI TINTA prin: - Participarea la activitati</t>
  </si>
  <si>
    <t>Parteneriat pentru  imbunatatirea programelor de invatare la locul de munca – stagii de practica pentru elevii din IPT</t>
  </si>
  <si>
    <t>Obiectivul general al proiectului este reprezentat de creșterea participării elevilor din invatamantul profesional și liceal (ISCED 3, nivel de calificare 3-4) la programe de învățare la locul de munca/instruire practica, prin intermediul parteneriatelor încheiate cu mediul de afaceri privat, centrate pe formarea și dezvoltarea de competente profesionale care sa raspunda nevoilor actuale și viitoare ale pieței muncii la nivelul Regiunii Centru. Grupul țintă căruia se adresează proiectul este format din 270 de elevi (ISCED 3, nivel de calificare 3 - 4) înmatriculare în sistemul național de învățământ profesional și liceal tehnologic, cu domiciliul sau reședința în Regiunea Centru . Proiectul contribuie în mod direct și sustenabil la atingerea obiectivelor specifice ale “Prioritatii P08 – “Creșterea accesibilității, atractivității și calității învățământului profesional și tehnic” a Programului Educație și Ocupare prin îmbunătățirea șanselor de angajare a viitorilor absolvenți ai liceelo</t>
  </si>
  <si>
    <t>Proiectul contribuie la îndeplinirea obiectivului specific ESO4.6- Promovarea accesului egal la educație și formare de calitate și favorabile incluziunii, precum și a absolvirii acestora, în special pentru grupurile defavorizate, de la educația și îngrijirea timpurie, educația și formarea generală și profesională până la învățământul terțiar, inclusiv prin facilitarea mobilității în scop educațional pentru toți și a accesibilității pentru persoanele cu dizabilități (FSE+).
Obiectivul general: Sprijinirea unui număr de 352 de tineri, din care 162 de elevi și absolvenți de liceu din promoțiile anterioare care nu au promovat examenul de bacalaureat și 190 de studenți, în special cei proveniți din familii cu nivel educațional al părinților scăzut, prin consolidarea parcursului lor educațional de la învățământul preuniversitar către cel universitar și prin implementarea unor măsuri specifice de prevenire și combatere a abandonului școlar și universitar.
Scopul proiectului este de a contri</t>
  </si>
  <si>
    <t>Creșterea  accesului și a participării la învățământul terțiar, a elevilor si studentilor apartinand grupurilor defavorizate  din judetul Hunedoara
Acesta este atins prin atingerea celor 3 obiective specifice complementare: OS1; OS2; OS3, dupa cum urmeaza:
Prin atingerea Obiectivului specific 1 al proiectului, un numar de 195 elevi si absolventi de liceu fara bacalaureat, proveniti din familii defavorizate vor acumula competente si informatii care le vor creste sansele de a fi admisi in invatamantul superior, proiectul contribuind astfel la atingerea a doua din rezultatele asteptate ale apelului: număr de elevi nivel ISCED 3-4, în special proveniți din medii și grupuri dezavantajate, sprijiniți în vederea facilitării tranziției către învățământul superior; absolventi de liceu din prootiile ultimilor 2 ani scolari anterior anului scolar in care au intrat in operatiune, care  au promovat examenul de bacalaureat urmare a sprijinului primit
Prin atingerea Obiectivului specific 2 al proiect</t>
  </si>
  <si>
    <t>Obiectivul general al proiectului ”Primul student în familia USV 4.0 - PRIMSTUD USV 4.0”¸ este corelat cu intervențiile PEO din cadrul Priorității 6 - Prevenirea părăsirii timpurii a școlii și creșterea accesului și a participării grupurilor dezavantajate la educație și formare profesională, precum și cu obiectivul specific ESO4.6, prin implementarea de activități care să asigure sprijin social-economic pentru accesul la învățământ superior a elevilor ISCED 3-4 cu domiciliu în Regiunea Nord-Est, dar și din alte regiuni slab dezvoltate, precum și sprijinirea studenților înmatriculați în programe de nivel ISCED 5-6 cu domiciliu în Regiunea Nord-Est, dar și din alte regiuni slab dezvoltate, în vederea reducerii abandonului școlar și universitar, în special elevilor și studenților proveniți din familii în care părinții nu au absolvit studii superioare și/sau celor proveniți din familii defavorizate. Astfel, prin implementarea proiectului avem în vedere aplicarea unor abordări coerente care</t>
  </si>
  <si>
    <t>OBIECTIV GENERAL: Îmbunătățirea calității, a eficacității și a relevanței actului educațional și a formării pentru piața muncii la nivelul Colegiului Tehnic „Ioan C. Ștefănescu”, prin organizarea de stagii de practică la angajatori relevanți pentru 273 de elevi.
Concret, prin acest proiect se urmărește întreprinderea tuturor demersurilor necesare (comunicare eficientă cu mediul de afaceri, îmbunătățire infrastructură școlară, adaptare stagii de practică, etc.) astfel încât actul educațional prestat la nivelul Colegiului Tehnic „Ioan C. Ștefănescu” să fie unul calitativ, relevant nevoilor de instruire existente la momentul actual pe piața muncii. Pentru atingerea obiectivului general al proiectului, au fost stabilite cinci obiective specifice a căror atingere este condiționată de obținerea rezultatelor așteptate în urma implementării celor 4 activități propuse prin proiect.
Obiectivul general al proiectului este în corelare cu Obiectivul Specific ESO4.5 având în vedere contribuția acest</t>
  </si>
  <si>
    <t>Obiectivul general il reprezinta furnizarea de catre Universitatea Tehnică „Gheorghe Asachi” din Iași pe o perioada de 30 luni de masuri de sprijin integrate pentru 175 elevi, 10 absolventi de liceu din promotiile ultimilor doi ani scolari anteriori anului scolar in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in care au intrat in operatiune, care nu au promovat examenul de bacalaureat si studenti ce prezinta deficiente de invatare, cu risc de a nu finaliza forma de studii pe care o urmeaza.Pentru atingerea obiectivului general este necesara atingerea celor 5 obiective specifice propuse, fiecare obiectiv specific propunand masuri concrete de sprijin care prin implementarea lor sa</t>
  </si>
  <si>
    <t>Obiectivul general al proiectului constă în sprijinirea accesului la învățământ superior pentru copiii și/sau tinerii din familiile în care părinții nu au absolvit studii superioare. 
Grupul ținta va fi alcătuit din 352 de tineri,176 elevi si 176 studenți, cu domiciliul in Regiunea Sud Vest Oltenia care îndeplinesc criteriile impuse de Ghidul Solicitantului „Primul student din familie”, grupul ținta reprezentat de elevii  va fi selectat cu prioritate din liceele din județul Gorj; grupul ținta studenți va fi selectat dintre studenții înmatriculați in cadrul Universitatii din Craiova, cu prioritate din cadrul Facultăților de Științe si Facultatii de Educație Fizica si Sport.
Obiectivul  general al proiect este relevant in raport cu Obiectiv specific ESO4.6. - Promovarea accesului egal la educație și formare de calitate și favorabile incluziunii, precum și a absolvirii acestora, în special pentru grupurile defavorizate, începând de la educația și îngrijirea timpurie, continuând cu educați</t>
  </si>
  <si>
    <t>Obiectivul general al proiectului este cresterea accesului la studii universitare pentru 180 de elevi/ absolventi de liceu din promotiile ultimilor doi ani scolari anterior anului scolar in care au intrat in operatiune, care nu au promovat examenul de bacalaureat  si  prevenirea si combaterea abandonului universitar pentru 180 studenti prin implementarea unui program integrat  de servicii consiliere si mentorat personalizate, sprijin financiar si masuri remediale.
Prin activitatile proiectului se va contribui la realizarea obiectivului specific al programului si apelului, respectiv la promovarea accesului egal la educatie si formare de calitate si favorabile incluziunii, precum si a absolvirii acestora, in special pt grupurile defavorizate, incepand de la educatia si ingrijirea timpurie, continuand cu educatia si formarea generala si profesionala pana la inv tertiar, precum si educatia si invatarea in randul adultilor, inclusiv prin facilitarea mobilitatii in scopul invatarii pentru to</t>
  </si>
  <si>
    <t>Obiectivul general al proiectului constă în sprijinirea accesului la învățământ superior a 352 de tineri de tineri,176 elevi si 176 studenți, cu domiciliul in Regiunea Sud Vest Oltenia care provin din familii ai caror părinții nu au absolvit studii superioare. Grupul ținta va îndeplinii  criteriile impuse de Ghidul Solicitantului „Primul student din familie”, grupul ținta reprezentat de elevii va fi selectat cu prioritate din liceele din județul Dolj; iar grupul ținta studenți va fi selectat dintre studenții înmatriculați in cadrul Universitatii din Craiova, cu prioritate din cadrul Facultății de Economie si Administrarea Afacerii (FEAA) si Facultății de Litere . Obiectivul general al proiect este relevant in raport cu Obiectiv specific ESO4.6. - Promovarea accesului egal la educație și formare de calitate și favorabile incluziunii, precum și a absolvirii acestora, în special pentru grupurile defavorizate, începând de la educația și îngrijirea timpurie, continuând cu educația și formar</t>
  </si>
  <si>
    <t>Obiectivul general al proiectului este imbunatatirea calitatii, a caracterului incluziv, a eficacitatii si a relevantei pe piata muncii a 3 programe de studii de la Facultatea de Asistenta Medicala si Stiinte ale Sanatatii din cadrul Universitatii de Medicina si Farmacie „Iuliu Hatieganu” Cluj-Napoca (Asistenta Medicala generala, Balneofiziokinetoterapie si recuperare medicala si Radiologie si imagistica), prin derularea in parteneriat cu Spitalul Clinic Judetean de Urgenta Cluj-Napoca a stagiilor de practica medicala de specialitate si dezvoltarea de competente de antreprenoriat, competente socio-emotionale si competente verzi.
Strategia de dezvoltare a UMFIH este una centrata pe studenti, adaptata modelelor europene, care vizeaza personalizarea dezvoltarii profesionale in functie de aptitudinile si aspiratiile fiecarui tanar beneficiar. Natura practica a abordarii didactice din cadrul UMFIH este un atu suplimentar al viziunii sale formative, iar prezenta propunere de proiect consolid</t>
  </si>
  <si>
    <t>Implementarea unui pachet integrat de masuri socio-psiho-educationale pentru sprijinirea elevilor si studentilor vulnerabili din Regiunea Sud-Muntenia – apartin etniei roma sau prezinta dizabilitati - cu focus pentru cei care provin din familii cu un nivel scazut de educatie. Scopul este de a furniza grupului tinta activitati dinamice si care tintesc nevoia reala a elevilor/studentilor vulnerabili in relatie cu prevenirea abandonului, ramanerea in sistemul de educatie sau facilitarea tranzitiei de la educatia liceala la cea universitara. OG al proiectului vizeaza imbunatatirea procesului de tranzitie scolara/universitara pentru un numar de 352 de elevi si studenti din Regiunea Sud-Muntenia: 176 elevi/absolventi vulnerabili inrolati din unitatile scolare/fosti elevi ai acestora – parteneri asociati ai proiectului (Colegiul Economic „Ion Ghica” Targoviste:40; Lic.Tehn.”Iordache Golescu”Gaesti:95; Lic.Tehn.”Nicolae Cioranescu” Targoviste:41) şi 176 studenti vulnerabili care urmeaza cursur</t>
  </si>
  <si>
    <t>Obiectivul general al proiectului ComMED, aliniat cu misiunea Școlii Postliceale Sanitare „Grigore Ghica Vodă” din Iași, se concentrează pe o integrare strategică și eficientă în realizarea stagiilor de practică pentru 252 de elevi specializați în domeniul esențial al asistenței medicale generale, în regiunea Nord-Est. Pe parcursul a 36 de luni, proiectul va implementa o abordare pedagogică avansată, care armonizează instruirea teoretică cu cea practică, o integrare armonioasă între acumularea de cunoștințe și experiența directă în mediul clinic, într-un curriculum integrativ și contemporan. 
Această inițiativă educativă va fi concretizată prin activități instrucționale inovative și interactive, care să promoveze nu doar asimilarea informațiilor, ci și transformarea acestora în competențe aplicabile. Cursurile specializate vor constitui coloana vertebrală a acestui demers, oferind un conținut riguros și modern, care înglobează cele mai recente inovații din sfera medicală. Materialul di</t>
  </si>
  <si>
    <t>Obiectivul general al proiectului consta in cresterea ratei de participare a studentilor Universitatii „Lucian Blaga” din Sibiu, Facultatea de Stiinte Socio-Umane la programele de învatare la locul de munca, precum stagii de practica si internship-uri, din cadrul parteneriatelor dezvoltate, care sa faciliteze insertia pe piata muncii a absolventilor de studii tertiare. Se urmareste astfel optimizarea ofertei educationale prin parteneriat social si centrarea pe formarea si dezvoltarea de competente profesionale si transversale cerute pe piata muncii.
PROIECTUL CONTRIBUIE LA ÎNDEPLINIREA OBIECTIVELOR SPECIFICE ALE PROGRAMULUI/ APELULUI respectiv, Obiectiv specific: ESO4.5. „Îmbunatatirea calitatii, a caracterului incluziv, a eficacitatii si a relevantei sistemelor de educatie si formare pentru piata muncii, inclusiv prin validarea învatarii non-formale si informale, pentru a sprijini dobandirea de competente-cheie, inclusiv de competente de antreprenoriat si digitale, precum si prin prom</t>
  </si>
  <si>
    <t>Obiectivul general al proiectul il reprezinta dezvoltarea competenţelor practice pentru 252 studenţi de la Universitatea Ioan Slavici, viitori absolvenţi de învăţământ superior, prin optimizarea stagiilor de practică în vederea îmbunătăţirii inserţiei acestora pe piaţa muncii, în contextul societăţii bazate pe cunoaştere, cu puternice fenomene de globalizare cu forţele transformative la nivel de societate. Acest obiectiv va fi atins, realizat printr-o intervenţie complexă, cu următoarele posibile componente prioritare, pe care le considerăm importante, de actualitate şi relevante: 1) întărirea şi stimularea motivaţiei, precum şi dezvoltarea competenţelor de `employability` a studenţilor implicaţi în acţiuni de consiliere şi orientare pentru carieră, MĂSURABIL prin acţiuni şi capitole dedicate competentelor de employability in programul de consiliere; 2) derularea unui program eficient de practica, cu stimularea concurentei şi iniţiativei, a lucrului în echipa sau iniţiative individuale</t>
  </si>
  <si>
    <t>Proiectul își propune ca obiectiv general creșterea numărului de absolvenți din învățământul terțiar care participă și beneficiază de stagii de practică, de servicii de coaching vocațional și profesional și de asistență în dezvoltarea aptitudinilor antreprenoriale în cadrul unei întreprinderi simulate (virtuală) pentru a contribui la dezvoltarea unei economii sustenabile. În cadrul acestui proiect, prin activitățile propuse, se urmărește dezvoltarea și perfecționarea competențelor profesionale și transversale necesare în alegerea unei cariere profesionale de succes a absolvenților din domeniile contabilitate și finanțe în contextul economiei sustenabile, într-o manieră echitabilă și incluzivă, astfel încât nimeni să nu fie exclus. 
De asemenea, prin obiectivul său, proiectul este aliniat cu prioritățile naționale și europene cu privire la educație și formare pentru piața muncii, așa cum sunt detaliate în Obiectivul de politică (OP) 4: O Europă mai socială, pentru realizarea pilonului e</t>
  </si>
  <si>
    <t>•	Obiectivul general al proiectului este de a sprijini accesul la un învățământ superior de calitate, incluziv şi acordat la necesitățile pieței muncii din România, pentru copiii şi tinerii ai căror părinți nu au absolvit studii superioare, precum şi alte categorii defavorizate, reducerea abandonului universitar, promovarea accesului egal la educație şi servicii sociale asociate acesteia, pentru creșterea nivelului de capital aspirațional, familial şi social rezilient. Proiectul contribuie prin obiectivul sau general si cele 11 obiective specifice la indeplinirea obiectivului specific „ESO4.6“ din PEO sprijinind promovarea accesului egal la educatie si formare de calitate, favorabile incluziunii, in principal pentru grupurile vulnerabile. Prin intermediul acestei initiative, se va inregistra o crestere a numarului de tineri care finalizeaza anul de studiu si a participantilor ramasi in sistemul de educatie sau care si-au imbunatatit nivelul de educatie prin implementarea de masuri preg</t>
  </si>
  <si>
    <t>Obiectivul general al proiectului constă în creșterea calității programelor de studii terțiare în ceea ce privește relevanța pentru piața muncii prin integrarea la nivelul disciplinelor de practică din planurilor de învățământ ale programelor de studii de licență și masterat a unui sistem de activități de învățare la locul de muncă și activități complementare de formare și dezvoltare profesională, fundamentat pe principiile integrării teoriei cu practica și utilizării dovezilor în procesul de decizie care să permită formarea viitorilor profesioniști reflexivi – colaborativi.
Obiectivul general al proiectului propune spre implementare un set complex de activități de învățare la locul de muncă și complementare ce vizează dezvoltarea de competențe profesionale și transversale necesare pe piața muncii care, atât prin complementaritatea activităților propuse, prin fundamentarea lor empirică (pe datele analizelor de nevoie) și științifică (prin raportare la studii publicate în literatura in</t>
  </si>
  <si>
    <t>Obiectivul general al proiectului constă în sprijinirea accesului la învățământ superior pentru copiii și/sau tinerii din familiile în care părinții nu au absolvit studii superioare. Grupul ținta va fi alcătuit din 352 de tineri,176 elevi si 176 studenți, cu domiciliul in Regiunea Sud Vest Oltenia care îndeplinesc criteriile impuse de Ghidul Solicitantului „Primul student din familie”, grupul ținta reprezentat de elevii va fi selectat cu prioritate din liceele din județul Vâlcea; iar grupul ținta studenți va fi selectat dintre studenții înmatriculați in cadrul Universitatii din Craiova, cu prioritate din cadrul Facultății de Științe Sociale, Facultății de Drept și din cadrul Facultății de Teologie. Obiectivul general al proiect este relevant in raport cu Obiectiv specific ESO4.6. - Promovarea accesului egal la educație și formare de calitate și favorabile incluziunii, precum și a absolvirii acestora, în special pentru grupurile defavorizate, începând de la educația și îngrijirea timpur</t>
  </si>
  <si>
    <t>Obiectivul general al proiectului vizează dezvoltarea și implementarea unui program complex de sprijin, consiliere și orientare educațională și vocațională, activități didactice remediale și suport financiar pentru 181 de elevi de la Colegiul Național „Mircea Eliade” din Reșița și Liceul Tehnologic „Clisura Dunării” Moldova Nouă, respectiv pentru 200 de studenți de la Universitatea de Vest din Timișoara, provenind din grupuri defavorizate și subreprezentate, în vederea asigurării accesului și participării la studii universitare de calitate.
Proiectul urmărește, pentru o perioadă de 36 de luni, să răspundă nevoilor specifice ale beneficiarilor direcți prin activități de sprijin și consiliere personalizate, asigurându-le o tranziție eficientă de la învățământul preuniversitar la cel universitar și reducând riscul de abandon școlar și universitar. Prin aceste măsuri, proiectul vizează îmbunătățirea accesului și participării la studii universitare de calitate, dezvoltarea competențelor aca</t>
  </si>
  <si>
    <t>Obiectiv general: Cresterea ratei de participare la programele de invatare la locul de munca pentru 350 studenti, prin masuri de facilitare a insertiei pe piata muncii a absolventilor de studii universitare centrata pe formarea si dezvoltarea de competente profesionale si transversale cerute pe piata muncii.
Proiectul contribuie la realizarea obiectivului specific ESO4.5. si va genera un efect pozitiv pe termen lung, astfel:
Obiectivul proiectului presupune cresterea ratei de participare la programele de invatare la locul de munca a studentilor din domeniul naval si portuar prin dezvoltarea aptitudinilor de munca, avand ca scop final imbunatatirea insertiei acestora pe piata muncii. Pe termen lung, proiectul va determina dezvoltarea de noi programe de pregatire practica de calitate, care sa faciliteze tranzitia de la scoala la primul loc de munca. Modelele si metodologiile generate in cadrul proiectului vor putea fi replicate si imbunatatite in continuare in beneficiul studentilor. Pro</t>
  </si>
  <si>
    <t>Obiectivul general al proiectului vizează promovarea accesului egal la învățământul superior și facilitarea succesului academic și profesional al elevilor din Regiunea Sud-Vest Oltenia și al studenților UVT proveniți din medii și grupuri dezavantajate, prin implementarea unui sistem integrat de sprijin educațional, consiliere vocațională și servicii de suport personalizate, pe toată perioada proiectului.
Acest obiectiv vizează reducerea abandonului universitar și îmbunătățirea tranziției de la educația preuniversitară la cea universitară, contribuind astfel la creșterea incluziunii sociale și la combaterea sărăciei, în conformitate cu Legea Învățământului Superior, Strategia Națională privind Incluziunea Socială și Reducerea Sărăciei 2022-2027  obiectivele FSE+ și obiectivul specific “ESO4.6.” din PEO.
UVT, prin intermediul proiectului, creează cadrul necesar de formare și dezvoltare personală și profesională în vederea dobândirii de competențe necesare facilitării tranziției de la în</t>
  </si>
  <si>
    <t>Obiectivul general al proiectului este: Creșterea accesului și a participării la învățământul terțiar din regiunea SV Oltenia, prin facilitarea tranzitiei la studiile universitare pt 156 elevi si 20 absolventi de liceu care nu au luat examenul de bacalaureat proveniti din grupuri dezavantajate, prin măsuri de prevenire și combatere a abandonului universitar în rândul a 176 studenți din medii și grupuri dezavantajate si prin măsuri dedicate accesibilizării instituțiilor de învățământ superior pe parcursul a 3 ani. 
Scopul proiectului este acela de a implementa masuri de sprijin educational si socio-economic - măsuri de prevenție, măsuri de intervenție și măsuri compensatorii - care să asigure integrarea si mentinera copiilor și a tinerilor proveniți din familii defavorizate în învățământul preuniversitar si universitar, contribuind astfel la „crearea cadrului care permite un acces echitabil la studii universitare de calitate, pt orice tânăr, indiferent de mediul socio-economic din care</t>
  </si>
  <si>
    <t>Obiectivul proiectului îl reprezintă promovarea accesului la educație de calitate, prin acordarea de sprijin în vederea absolvirii, pentru 351 de persoane, elevi de liceu și studenți ai UTCN (măsuri de tip punte în vederea facilitării tranziției la studiile universitare, măsuri de prevenire și combatere a abandonului universitar, subvenții pe o perioadă de 9 luni), precum și prin asigurarea măsurilor de accesibilizare pentru persoanele cu dizabilități.
Strategia PEO e de a concentra intervențiile FSE pe provocările majore din domeniul educației și  ocupării, corelate cu prioritățile Obiectivului de Politică 4, Agenda pentru competențe în Europa, Planul de Acțiune pentru Educația digitală (2021-2027), Pactul Verde European și Obiectivele de Dezvoltare Durabilă. În conformitate cu acestea, în cadrul Priorității 6 – Prevenirea părăsirii timpurii a școlii și creșterea accesului și a participării grupurilor dezavantajate la educație, Obiectivul specific ESO4.6. Promovarea accesului egal la</t>
  </si>
  <si>
    <t>Promovarea accesului egal la educație și formare de calitate și favorabile incluziunii prin interventii integrate, pentru 360 de elevi, absolventi de liceu din promotiile ultimor doi ani scolari anteriori anului scolar in care au intrat in operatiune, care  nu au promovat examenul de bacalaureat si studenti din grupuri subreprezentate, începând de la invatamantul liceal si până la învățământul terțiar (in special ce vizeaza ingineria electrică, energetică, ingineria economică și alte domenii conexe), inclusiv prin facilitarea accesibilitatii fizice în scopul învățării pentru toți și a accesibilității tehnologice pentru persoanele cu dizabilități. 
Proiectul creează premisele in raport cu creșterea accesului și a participării la învățământul terțiar, în special pentru grupurile subreprezentate – elevi, absolventi de liceu din promotiile ultimor doi ani scolari anteriori anului scolar in care au intrat in operatiune, care  nu au promovat examenul de bacalaureat si studenti, cu domiciliu</t>
  </si>
  <si>
    <t>Obiectivul general al proiectului "Educație fără bariere: Universitate, Progres, Transformare (Edu-UPT)" este de a îmbunătăți accesul, participarea și succesul academic al unui grup țintă de 352 de elevi și studenți defavorizați, inclusiv 33 de persoane de etnie romă, în cadrul sistemului de învățământ superior din România. Proiectul își propune să atingă acest obiectiv prin implementarea unui set integrat de măsuri de sprijin, care vizează trei direcții principale de intervenție: facilitarea tranziției către studii universitare pentru 190 de elevi din clasele XI-XII, reducerea abandonului universitar și creșterea retenției pentru 162 de studenți, și creșterea accesului la programele de studii de licență.
Activitățile proiectului sunt concepute pentru a răspunde nevoilor specifice ale grupului țintă, oferind un sprijin continuu și personalizat pe parcursul traseului educațional. Prin acțiuni precum identificarea, recrutarea și selecția elevilor în risc, consilierea educațională și psih</t>
  </si>
  <si>
    <t>Obiectivul general il reprezinta furnizarea de catre Universitatea Tehnică "Gheorghe Asachi" Iaşi si Liceul Teoretic "D. Cantemir" pe o perioada de 30 luni de masuri de sprijin integrate pentru 175 elevi, 10 absolventi de liceu din promotiile ultimilor doi ani scolari anteriori anului scolar in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in care au intrat in operatiune, care nu au promovat examenul de bacalaureat si studenti ce prezinta deficiente de invatare, cu risc de a nu finaliza forma de studii pe care o urmeaza.Pentru atingerea obiectivului general este necesara atingerea celor 5 obiective specifice propuse, fiecare obiectiv specific propunand masuri concrete de sprijin ca</t>
  </si>
  <si>
    <t>SCOPUL cererii de finanțare este de a crește rata de participare a studenţilor din cadrul Universității Tehnice "Gheorghe Asachi" din Iași, Facultatea de Construcții și Instalații, la programele de învățare la locul de muncă prin stagii de practică și activități informale și non-formale din cadrul parteneriatelor existente precum și nou înființate care să faciliteze inserția pe piața muncii a absolvenților.
OBIECTIVUL GENERAL al proiectului PRACTI-CON este îmbunătățirea procesului de inserție pe piața muncii pentru un număr de 252 studenți de la Facultatea de Construcții și Instalații, din cadrul Universității Tehnice "Gheorghe Asachi" din Iași, în perioada 2024-2026, prin stagii de practică, formarea și dezvoltarea de competențe profesionale și transversale necesare integrării și menținerii pe o piață a muncii modernă, flexibilă și dinamică precum și creșterea adaptabilității acestora la cerințele locului de muncă. 
Obiectivul general al proiectului contribuie direct la realizarea o</t>
  </si>
  <si>
    <t>Scopul proiectului InJobs (internships &amp; jobs for students) constă în profesionalizarea și creșterea nivelului de adaptare la schimbările de pe piața muncii pentru 251 de studenți de la 5 facultăți din cadrul ASE București prin îmbunătățirea calității, caracterului incluziv, eficacității și relevanței programelor de studii în vederea transmiterii unor competențe-cheie, mai ales prin experiența de învățare de la locul de muncă, prin intermediul stagiilor de practică și/sau internship-urilor oferite de angajatori în baza unor parteneriate durabile.  
Elementul inovator al proiectului constă în dezvoltarea la nivelul celor 5 facultăți a platformei InJobs, prin care să fie gestionate parteneriatele de practică și oportunitățile extra-curriculare de învățare și angajare, ținând cont de specificitatea generației Z, precum și de beneficiile pe care acest mod de interacțiune le oferă, respectiv:
1.	Construirea de parteneriate strategice cu companii, instituții guvernamentale și neguvernamental</t>
  </si>
  <si>
    <t>Promovarea accesului egal la educație și formare de calitate și favorabile incluziunii prin interventii integrate, pentru 360 de elevi, absolventi de liceu din promotiile ultimor doi ani scolari anteriori anului scolar in care au intrat in operatiune, care  nu au promovat examenul de bacalaureat  si studenti din grupuri subreprezentate, începând de la invatamantul liceal si până la învățământul terțiar (in domenii STEM (science, technology, engineering and mathematics) sau, in romana, STIM (stiinta, tehnologie, inginerie si matematica)), inclusiv prin facilitarea accesibilitatii fizice în scopul învățării pentru toți și a accesibilității tehnologice pentru persoanele cu dizabilități. 
Proiectul creează premisele in raport cu creșterea accesului și a participării la învățământul terțiar, în special pentru grupurile subreprezentate – elevi, absolventi de liceu din promotiile ultimor doi ani scolari anteriori anului scolar in care au intrat in operatiune, care  nu au promovat examenul de</t>
  </si>
  <si>
    <t>Obiectivul general al proiectului constă în creșterea rata de participare a elevilor la programele de învățare la locul de muncă (ex. stagii de practică) din cadrul parteneriatelor nou înființate/dezvoltate care să faciliteze inserția pe piața muncii a absolvenților - ofertă educațională optimizată centrată pe formarea și dezvoltarea de competențe profesionale și transversale cerute pe piața muncii pentru a facilita inserția pe piața muncii a absolvenților - elevii înmatriculați în învățământul profesional și tehnic inclusiv dual.
Prin proiect ne propunem :
Dezvoltarea aptitudinilor de munca ale elevilor din învatamântul secundar din judetul Olt pentru facilitarea tranziției acestora de la scoala la viata activa si pentru îmbunatațirea inserției acestora pe piața muncii prin consiliere si orientare profesionala, activitati suport pentru consiliere si organizarea de stagii de pregatire practica în cadrul unor parteneriate cu agenti economici din Romania.
Cresterea relevantei rezultatelo</t>
  </si>
  <si>
    <t>Obiectivul general al proiectului: UMFVBT își propune să crească accesul și participarea la învățământul terțiar, în special pentru grupurile subreprezentate, prin măsuri de tip „punte” în vederea facilitării tranziției la studiile universitare, începând cu clasa a XI-a, pentru 190 de elevi/ absolvenți de liceu din promoțiile ultimilor doi ani școlari anteriori anului școlar în care au intrat în operațiune, care nu au promovat examenul de bacalaureat, prin măsuri de prevenire și combatere a abandonului universitar în rândul a 162 de studenți, cât și prin măsuri dedicate accesibilizării instituțiilor de învățământ superior, inclusiv prin achiziția de echipamente IT și dezvoltarea de instrumente specifice proceselor educaționale care includ studenți cu dizabilități, pe parcursul unei perioade de 36 de luni.
Proiectul "OPORTUN - Oportunități de includere și creștere a accesului la învățământul superior medical prin intervenția timpurie asupra grupurilor dezavantajate" contribuie în mod d</t>
  </si>
  <si>
    <t>Obiectivul general al proiectului este cresterea accesului si participarii la invatamantul tertiar a grupurilor defavorizate, prin facilitarea tranzitei de la invatamantul preuniversitar de catre cei 4 parteneri si prin combatere a abandonului universitar in randul studentilor din Universitatea Oradea, in vederea cresterii angajabilitatii si sansei de succes sustenabil pe piata muncii a celor 351 de copii/tineri din grupul tinta.
Prin sprijin pentru facilitarea tranzitiei la studiile universitare incepand cu clasa XI-a
pentru calificarile de nivel 3-4 oferite in cadrul Liceuul Tehnologic nr. 1 Valea lui Mihai, Colegiul Tehnic nr. 1 Vadu Crisului, Liceul Teoretic „Arany Janos” Salonta, Liceul Teoretic „Horvath Janos” Marghita, si prin prevenirea abandonului universitar si accesibilizarea Universitatii Oradea, proiectul se incadreaza in Prioritatea 06 privind prevenirea parasirii timpurii a scolii si cresterea accesului si a participarii grupurilor dezavantajate la educatie, si contribu</t>
  </si>
  <si>
    <t>Obiectivul general al proiectului/Scopul proiectului este îmbunatatirea accesului si a participarii la invatamantul superior pentru 352 de elevi, absolventi de liceu din promotiile ultimilor doi ani scolari anteriori anului scolar în care au intrat in operatiune, care nu au promovat examenul de bacalaureat si studenti, in special proveniti din medii si grupuri dezavantajate din judetul Prahova si Mures, într-un mod echitabil si nediscriminatoriu prin participarea la activitati de sprijin pentru facilitarea tranzitiei la studiile universitare, actiuni de prevenire si combatere a abandonului universitar, implementarea unui program inovator de crestere a capitalului uman utilizand metode nonformale incluzive,  elaborarea unei politici publice alternative, actiuni de informare si asigurarea de măsuri de accesibilizare in termen de 36 luni.Proiectul contribuie in mod direct la indeplinirea Obiectivului specific: ESO4.6 Promovarea accesului egal la educație și formare de calitate și favorabi</t>
  </si>
  <si>
    <t>Obiectivul general al proiectului este “Prevenirea parasirii timpurii a scolii si cresterea accesului si a participarii grupurilor dezavantajate la educatie”. Prin atingerea obiectivelor si indicatorilor propusi, proiectul va contribui semnificativ la obiectivul specific ES04.6 si la prioritatile Programului Educatie si Ocupare 2021-2027, in concordanta cu cerintele stipulate in ghidul solicitantului si reglementarile nationale aplicabile si reprezinta o initiativa deosebit de importanta si valoroasa in contextul educational actual. Acest obiectiv se incadreaza intr-un cadru mai larg, al Programului Educatie si Ocupare 2021-2027., si are la baza obiectivul specific ESO4.6, care vizeaza “Promovarea accesului egal la educatie si formare de calitate si favorabile incluziunii, precum si a absolvirii acestora, in special pentru grupurile defavorizate, incepand de la educatia si ingrijirea timpurie, invatarea in randul adultilor, inclusiv prin facilitarea mobilitatii in scopul invatarii pent</t>
  </si>
  <si>
    <t>Obiectivul general al proiectului vizează promovarea dezvoltării programelor de studii terțiare de înaltă calitate, flexibile și corelate cu cerințele pieței muncii, prin dezvoltarea aptitudinilor practice pentru 255 de studenți de la domeniile Inginerie industrială și Inginerie și management, din cadrul Facultății de Design Industrial și Managementul Afacerilor și în conformitate cu prioritățile Obiectivului de politică 4, Agenda pentru competențe în Europa, Planul de Acțiune pentru Educația Digitală (2021-2027), Pactul Verde European și Obiectivele de Dezvoltare Durabilă, cadrul strategic național RO Edu.
Proiectul are scopul de a contribui la îndeplinirea obiectivului specific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digitale și pen</t>
  </si>
  <si>
    <t>Obiectivul general al proiectului este sprijinirea, in continuare, a dezvoltarii unui sistem unitar de educatie timpurie, incluziva si de calitate, cu scopul imbunatatirii ratelor de participare, atat la nivel anteprescolar, cat si la nivel prescolar, inclusiv pentru copiii provenind din grupuri defavorizate.</t>
  </si>
  <si>
    <t>Obiectivul general al proiectului ”Primul student din familie - primul pas spre succesul profesional – Student-FAM” va consta in dezvoltarea si implementarea de activitati de sprijin socio-educational pentru a asigura accesul si participarea tinerilor proveniti din familii defavorizate in forme de invatamant la nivel liceal si universitar. Obiectivul general al
proiectului se aliniaza in mod direct cu masurile prevazute in Strategia nationala privind incluziunea sociala si reducerea saraciei pentru perioada 2022-2027, Legea invatamantului preuniversitar 198/2023 si Legea invatamantului superior nr. 199/2023 privind diminuarea abandonului scolar si universitar prin urmatoarele aspecte esentiale: 1. Cresterea accesului la educatie: faciliteaza accesul la studii universitare pentru 180 de elevi si absolvenți de liceu din promoțiile ultimilor doi ani școlari anteriori anului școlar în care au intrat în operațiune, care nu au promovat examenul de bacalaureat si reduce abandonul pentru 180 d</t>
  </si>
  <si>
    <t>Obiectivul major al proiectului vizeza facilitarea tranzitiei de la scoala la locul de munca prin cresterea calitatii, relevantei, eficientei si atractivitatii stagiilor de instruire practica desfasurate de un numar de 260 de cursanti ai Scolii Postliceale Solicitante, domeniile economic, servicii si informatica, in scoala si in institutii de profil. Obiectivul major al proiectului va fi atins prin atingerea obiectivelor specifice.
La baza elaborarii prezentului proiect a stat Strategia PEO care vizeaza,prin Obiectivul specific al Prioritatii P08: „Cresterea accesibilitatii, atractivitatii si calitatii invatamantului profesional si tehnic” . In acest context, proiectul va genera conditii optime pentru dezvoltarea capitalului uman adaptat noilor cerinte de pe piata muncii prin crearea de parteneriate cu comunitatea locala, prin imbunatatirea comunicarii intre factorii implicate si facilitarea schimbului de bune practici, accesul la materiale de formare si efectuarea pregatirii practice</t>
  </si>
  <si>
    <t>Obiectivul general al proiectului „Primul student economist din familie” este de a sprijini integrarea și reușita educațională a 351 de tineri, din care 187 de elevi și 164 de studenți, în special cei proveniți din familii defavorizate și mediul rural, prin consolidarea parcursului lor academic de la învățământul preuniversitar la cel universitar. În cadrul proiectului se organizează programe de tip „punte” care vizează facilitarea tranziției la studiile universitare începând cu clasa a XI‐a, recrutarea și selecția atentă a grupului țintă, precum și susținerea continuă a acestuia prin consiliere vocațională, suport educațional și socio‐emoțional. Acestea vor fi implementate prin activități de consiliere profesională, sesiuni de orientare academică și dezvoltare de abilități, în scopul creșterii șanselor de participare și continuare a studiilor superioare pentru grupurile subreprezentate, asigurând astfel un acces egal la educație și formare de calitate, favorabile incluziunii, și facil</t>
  </si>
  <si>
    <t>Obiectivul general al proiectului [OG] îl reprezintă dezvoltarea și implementarea unui program comprehensiv de colaborare între Universitatea de Medicină și Farmacie Carol Davila din București, Facultatea de Farmacie și potențialii angajatori pentru a facilita tranziția fluentă și eficientă a absolvenților în mediul socio-profesional. Acest obiectiv vizează crearea și consolidarea unor parteneriate durabile între universitate și companii farmaceutice, instituții medicale și/sau alte entități din industria farmaceutică.
Prin intermediul acestui proiect, se va implementa un sistem de stagii de practică specializate, programe de internship și învățare la locul de muncă, adaptate nevoilor și cerințelor pieței farmaceutice actuale. Se urmărește să se ofere studenților experiență practică de înaltă calitate, să se dezvolte abilități specifice și să se consolideze competențele necesare pentru a se integra cu succes în piața muncii.
Proiectul propune organizarea de workshopuri, sesiuni de co</t>
  </si>
  <si>
    <t>Obiectivul general al proiectului este cresterea accesului si participarii la invatamantul tertiar a grupurilor defavorizate, prin facilitarea tranzitei de la invatamantul preuniversitar de catre cei 7 parteneri asociat si prin combatere a abandonului universitar in randul studentilor din Universitatea Crestina Partium din Oradea, in vederea cresterii angajabilitatii si sansei de succes sustenabil pe piata muncii a celor 351 de copii/tineri din grupul tinta.
Prin sprijin pentru facilitarea tranzitiei la studiile universitare incepand cu clasa XI-a
pentru calificarile de nivel 3-4 si absolventi de liceu din promotiile ultimilor doi ani scolari anterior anului scolar in care  intra in operatiune, care nu au promovat examenul de Bacalaureat, in cadrul Liceului Teologic Reformat "Lorántffy Zsuzsanna", Liceului de Arte Oradea, Liceului Teologic Romano-Catolic "Szent László" Oradea, Colegiul National Mihai Eminescu din Oradea, Liceului Teoretic "Petofi Sandor" , Colegiului National Kölcsey</t>
  </si>
  <si>
    <t>Obiectivul general al proiectului este de a facilita cu succes integrarea absolventilor de studii universitare pe piata muncii prin intermediul cresterii ratei de participare a 260 de studenti la programele de invatare la locul de munca, inclusiv stagii de practica si internship-uri. Initiativa se concentreaza pe colaborarea cu parteneri sociali pentru a optimiza oferta educationala, acordand o atentie deosebita dezvoltarii competentelor profesionale si transversale esentiale in contextul cerintelor pietei muncii. Proiectul isi propune sa includa in grupul tinta 260 de studenti din diverse medii, fie ca provin din medii urbane sau rurale. Pentru atingerea acestui obiectiv, proiectul se axeaza pe furnizarea de stagii de practica, avand ca scop alinierea sistemului de invatamant cu cerintele si necesitatile pietei muncii. Se urmareste imbunatatirea calitatii, incluzivitatii, eficacitatii si relevantei sistemului de invatamant. De asemenea, se acorda o atentie speciala dezvoltarii compete</t>
  </si>
  <si>
    <t>Dezvoltarea competenţelor cheie transferabile care să susţină integrarea socio-profesională pe parcursul vieţii  prin contactul direct a 252  elevi inmatriculati in sistemul de invatamant preuniversitar  având domiciliul în una din regiunile de dezvoltare: Vest, Sud-Vest Oltenia,  Nord-Est, Sud Muntenia, Centru, Nord-Vest in perioada 2024-2026, prin optimizarea stagiilor de practică în vederea îmbunătăţirii inserţiei acestora pe piaţa muncii, în contextul societăţii bazate pe cunoaştere, cu puternice fenomene de globalizare cu forţele transformative la nivel de societate. Obiectivul general respecta obiectivul specific 3 al Strategiei naționale pentru ocuparea forței de muncă 2021 – 2027, OS3. Dezvoltarea unei resurse umane cu un nivel înalt de calificare și competențe adaptate la cerințele pieței muncii, cu următoarele direcții de acțiune printr-o abordare Inovatoare ( stagii de practica profesionale/cercetare calitative) . Proiectul vine in concordanta si cu Strategia naționale pentr</t>
  </si>
  <si>
    <t>Obiectivul general al proiectului este creșterea accesibilității, atractivității și calității învățământului profesional și tehnic pentru elevii din învățământul secundar superior, din cadrul Colegiului Tehnic ”George Barițiu” prin organizarea de stagii de practică și programe de învățare la locul de muncă pentru 252 de elevi. Prin acest proiect se va crește participarea și facilitarea accesului la ÎPT a elevilor din învățământul profesional și tehnic ai Colegiului Tehnic ”George Barițiu” o mai bună conectare a personalului didactic la schimbările tehnologice din domeniile în care pregătim specialiști și la cerințele din piața muncii, care să țină pasul cu schimbările tehnologice. Prin combinarea celor două tipuri de învățare – în școală și la agentul economic, elevii vor putea experimenta, consolida și aplica cunoștințele acumulate teoretic, în mod practic, în cadrul concret oferit de participarea efectivă la activitatea de producție sau de servicii. Elevii se vor confrunta cu provocă</t>
  </si>
  <si>
    <t>Obiectivul general il reprezinta furnizarea de catre Universitatea de Stiinte Agronomice si Medicina Veterinara, Liceul Teoretic “Nicolae Cartojan” Giurgiu si Inspectoratul Scolar Judetean Giurgiu pe o perioada de 30 luni de masuri de sprijin integrate pentru 175 elevi, 10 absolventi de liceu din promotiile ultimilor doi ani scolari anteriori anului scolar in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in care au intrat in operatiune, care nu au promovat examenul de bacalaureat si studenti ce prezinta deficiente de invatare, cu risc de a nu finaliza forma de studii pe care o urmeaza.Pentru atingerea obiectivului general este necesara atingerea celor 5 obiective specifice propuse,</t>
  </si>
  <si>
    <t>Obiectivul general al proiectului este de a anticipa, a reduce și a combate efectele dezangajării educaționale a tinerilor, pentru a crește ratele de intrare și de absolvire a studiilor superioare. 
Proiectul propune o abordare integrată a problematicii abandonului școlar și universitar, a tranziției la învățământul terțiar, a accesului la educație superioară, a retenției studenților/studentelor, dar și a creșterii calității instruirii și învățării, a participării la educație a actorilor comunitari și a transferului de cunoaștere către comunitate. Modelul sistemic de intervenție pe care îl propunem agregă într-o manieră unitară practici de succes în integrarea socială și academică la nivel internațional, contribuind la creșterea capacității instituționale a Solicitantului (S) de a asigura incluziunea persoanelor cu profil de vulnerabilitate. 
Rezultatele proiectului vor fi obținute prin susținerea directă a 190 de elevi (ISCED 3-4) și absolvenți de liceu din promoțiile ultimilor 2 ani</t>
  </si>
  <si>
    <t>Obiectivul general al proiectului este sprijinirea a 201 elevi înmatriculați în învățământul profesional și tehnic inclusiv dual prin participarea la programe de învățare la locul de muncă conform indicatorului EECO06+07 („Copii și tineri“ care reprezintă numărul de elevi înmatriculați în învățământul profesional și tehnic inclusiv dual care beneficiază de sprijin prin participarea la programe de învățare la locul de muncă.) si organizarea de activitati de sprijin cu ajutorul carora 181 de participanți sa obțina o calificare la încetarea calității de participant conform EECR03 („Participanți care obțin o calificare la încetarea calității de participant” care reprezintă numărul de elevi înmatriculați în învățământul profesional și tehnic inclusiv dual care obțin o calificare ca urmare a sprijinului acordat prin proiect.).
Prin atingerea obiectivului general, proiectul se subsumeaza obiectivelor vizate de Programul PEO 2021-2027, prioritatea 7, si anume „cresterea calitatii ofertei de</t>
  </si>
  <si>
    <t>Proiectul isi propune ca OBIECTIV GENERAL:  Imbunatatirea relevantei sistemului de educatie si formare profesionala pentru 252 de studenti cu resedinta in regiuni mai putin dezvoltate ale Romaniei, in vederea facilitarii insertiei acestora pe piata muncii si a adaptarii facile atat la dinamica acesteia cat si la evolutia rapida a tehnologiilor si proceselor de lucru. 
Proiectul vizeaza consolidarea de parteneriate si o stransa colaborare intre sistemul academic si mediul privat,  asigurând prin toate actiunile planificate că programele de studii sunt relevante și eficiente pentru nevoile actuale ale societății și economiei, iar studentii beneficiaza de cele mai sustenabile masuri de sprijin in ceea ce priveste formarea si pregatirea practica prin stagii derulate la parteneri din piata, dezvoltand competente si abilitati relevante pentru viitoarea activitate pe piata muncii.  
Studentii vizati prin proiect pot fi inscrisi atat la universitati din Bucuresti, cat si in orice alte centr</t>
  </si>
  <si>
    <t>Obiectivul general al proiectului consta in implementarea eficientă a unor stagii de practică adaptate la cerintele pietei muncii in regiunea de dezvoltarea Sud- Est pentru 252 elevi din învățământul profesional și tehnic (ÎPT) ,in cadrul Liceul Tehnologic economic “Elina Matei Basarab” Partenerului 1, in parteneriat cu Asociatia pentru Dezvoltarea Antreprenoriatului Feminin, Beneficiar si Partener de practica, in domeniile Economic, Turism, Alimentatie publica, Comert, Estetica si igiena corpului omenesc si urmărește facilitarea integrării experiențelor practice în cadrul programelor educaționale, consolidarea legăturilor dintre învățare și mediul profesional și susținerea dezvoltării competențelor necesare pentru o tranziție facilă spre piața muncii prin consolidarea parteneriatelor cu agenții economici, parteneri de practica, și implicarea lor pornind de la etapa identificării nevoilor de formare, a promovării acestora în rândul elevilor, a participării la instruirea practică a elev</t>
  </si>
  <si>
    <t>Obiectivul general al proiectului îl constituie capacitarea unui număr de 300 copii și tineri expuși la riscuri sociale de a urma și finaliza studii universitare în Regiunile de Vest și Nord-Vest ale României, respectiv în județele Arad, Maramureș și Satu Mare, în cadrul facultăților Științe Juridice, Științe Economice, Informatică și Inginerie, Științe Socio-Umane, Educație Fizică și Sport din cadrul Universității de Vest ”Vasile Goldiș” din Arad prin participarea la campanii de informare, sedințe de consiliere individuale/de grup, pregătire practică și acordarea de subvenții pentru o perioadă de minim 6 luni în perioada studiilor universitare, fiind exclusă perioada vacanței universitare de vară.
În conformitate cu prioritățile Obiectivului de Politică 4 - O Europă mai socială și mai favorabilă incluziunii, prin implementarea Pilonului european al drepturilor sociale, proiectul propus are ca scop promovarea accesului egal la educație și formare de calitate și favorabile incluziunii</t>
  </si>
  <si>
    <t>Obiectivul general al proiectului îl constituie îmbunătățirea calității, a caracterului incluziv, a eficacității și a relevanței sistemului de educație în 2 unități de învățământ universitar de stat prin facilitarea accesului la stagii de practică corelate cu cerințele pieței muncii pentru 251 de studenți din domeniul artelor spectacolului.
CONTRIBUTIA PROIECTULUI LA REALIZAREA OBIECTIVULUI SPECIFIC AL PROGRAMULUI SI APELULUI
OG este cu corelat cu OS PEO ESO4.5 deoarece isi propune sa imbunatateasca activitatile educationale de pregatire practica pentru 251 de studenți prin:
-	Imbunatatirea calitatii programelor si caietelor de practica pentru studenții din domeniul artelor spectacolului – acestea se vor adapta cerintelor pietei muncii,
-	Participarea nediscriminatorie a 251 de studenti la stagii de practica adaptate cerintelor pietei muncii,
-	Cresterea eficacitatii si relevantei sistemului de educatie in 2 unitati de invatamant universitar de stat prin cresterea calitatii stagiile d</t>
  </si>
  <si>
    <t>Obiectivul general al proiectului este reprezentat de creșterea participării elevilor din invatamantul profesional și liceal (ISCED 3, nivel de calificare 3-4) la programe de învățare la locul de munca/instruire practica, prin intermediul parteneriatelor încheiate cu mediul de afaceri privat, centrate pe formarea și dezvoltarea de competente profesionale care sa raspunda nevoilor actuale și viitoare ale pieței muncii la nivelul Regiunii Nord Vest. 
Grupul țintă căruia se adresează proiectul este format din 255 de elevi (ISCED 3, nivel de calificare 3 - 4) inmatriculati în sistemul național de învățământ profesional și liceal tehnologic, cu domiciliul sau reședința în Regiunea Nord Vest. 
Proiectul contribuie în mod direct și sustenabil la atingerea obiectivelor specifice ale “Prioritatii P08 – “Creșterea accesibilității, atractivității și calității învățământului profesional și tehnic” a Programului Educație și Ocupare prin îmbunătățirea șanselor de angajare a viitorilor absolvenți ai</t>
  </si>
  <si>
    <t>Obiectivul general il reprezinta furnizarea de catre Universitatea din Bucuresti, Inspectoratul Scolar Judetean Giurgiu si Liceul Tehnologic ,,Dimitrie Bolintineanu'' Bolintin Vale, pe o perioada de 30 luni de masuri de sprijin integrate pentru 175 elevi, 10 absolventi de liceu din promotiile ultimilor doi ani scolari anteriori anului scolar in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in care au intrat in operatiune, care nu au promovat examenul de bacalaureat si studenti ce prezinta deficiente de invatare, cu risc de a nu finaliza forma de studii pe care o urmeaza.Pentru atingerea obiectivului general este necesara atingerea celor 5 obiective specifice propuse, fiecare obiect</t>
  </si>
  <si>
    <t>Obiectivul general al proiectului consta in cresterea ratei de participare a 251 de studenti din institutii de invatamant superior (publice sau private), inmatriculati intr-un program de nivel ISCED 6 – 8, cu varsta cuprinsa intre 18 si 35 ani, din regiunile Sud Vest si Sud-Muntenia, la programe de invatare la locul de munca (stagii de practica) in cadrul parteneriatelor dezvoltate, in vederea facilitarii accesului pe piata muncii.
Acest obiectiv va fi realizat prin incurajarea participarii active a studentilor la programe de dezvoltare a competentelor profesionale si transversale, dezvoltare socio-profesionala, participare la programe de invatare la locul de munca (stagii de practica), in vederea facilitarii insertiei rapide si eficiente a absolventilor de studii universitare pe piata muncii.
Proiectul este in concordanta si contribuie la realizarea obiectivului specific ESO4.5, prin furnizarea de programe de formare axate pe potentarea abilitatilor antreprenoriale si digitale, respec</t>
  </si>
  <si>
    <t>Obiectivul General al proiectului este: Imbunatatirea calitatii, a eficacitatii si a relevanței sistemelor de educație si formare pentru piata muncii, pentru a sprijini dobandirea de competente cheie, inclusiv de competente de antreprenoriat si digitale. Scopul proiectului este de a crește rata de participare a elevilor din invatamantul profesional si tehnic la programele de învățare la locul de munca, prin efectuarea de stagii de practica, in cadrul parteneriatelor infiintate, care sa faciliteze insertia pe piata muncii a acestora.
Obiectivul General al proiectului contribuie la strategia PEO  de a concentra interventiile FSE pe provocarile majore din domeniul educatiei si ocuparii, corelate cu prioritatile obiectivului de politica 4, “ Europa mai sociala si mai favorabila incluziunii, prin implementarea Pilonului European al drepturilor sociale”,Agenda pentru competente in Europa, Planul de Actiune pentru educatia Digitala 2021 – 2027, Pactul Verde European, si Obiectivele de Dezvolt</t>
  </si>
  <si>
    <t>Obiectivul general il reprezinta furnizarea de catre Universitatea din Bucuresti, Inspectoratul Scolar Judetean Giurgiu si Colegiul National "Ion Maiorescu" Giurgiu, pe o perioada de 30 luni de masuri de sprijin integrate pentru 175 elevi, 10 absolventi de liceu din promotiile ultimilor doi ani scolari anteriori anului scolar in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in care au intrat in operatiune, care nu au promovat examenul de bacalaureat si studenti ce prezinta deficiente de invatare, cu risc de a nu finaliza forma de studii pe care o urmeaza.Pentru atingerea obiectivului general este necesara atingerea celor 5 obiective specifice propuse, fiecare obiectiv specific prop</t>
  </si>
  <si>
    <t>Obiectivul general al proiectului constă în crearea și dezvoltarea de parteneriate ce vor facilita accesul studenților – viitori ofițeri la programele de învățare la locul de muncă (stagii de practică). Proiectul vizează dobândirea de competențe ce vor facilita dezvoltarea competențelor pentru piața muncii a viitorilor ofițeri -  400 studenți.
Proiectul contribuie la realizarea obiectivului specific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Contribuția proiectului la obiectivul apelului de proiecte este realizată prin implementarea unor masuri proiectate in baza nevoilor concrete identificate de Solicitant și Partener in</t>
  </si>
  <si>
    <t>Obiectivul general al proiectului este creșterea ratei de participare a 255 de studenţi la programele de învățare la locul de muncă  din cadrul parteneriatelor nou înființate/dezvoltate care să faciliteze inserția pe piața muncii a absolvenților de studii universitare - ofertă educațională optimizată prin parteneriat social, centrată pe formarea și dezvoltarea de competențe profesionale și transversale cerute pe piața muncii.
Prin activitatile proiectului se va contribui la realizarea obiectivului specific al programului si apelului, respectiv la îmbunătățirea calității, a caracterului incluziv, a eficacității și a relevanței sistemelor de educație și formare pentru piața muncii, pentru a sprijini dobândirea de competențe-cheie, inclusiv de competențe de antreprenoriat și digitale.
Obiectivul general al proiectului va fi realizat prin:
1.	Implementarea de programe de formare/educaționale pentru dezvoltarea competențelor antreprenoriale, în vederea adaptării competențelor și calificăril</t>
  </si>
  <si>
    <t>OBIECTIVUL GENERAL al proiectului il constituie participarea unui numar de 251 de studenti la programele de invatare la locul de munca din cadrul parteneriatelor nou infiintate/dezvoltate in cadrul prezentului proiect, care sa faciliteze insertia pe piata muncii a absolventilor de studii universitare specializarile Stomatologie si Farmacie. Scopul proiectului este de a contribui la realizarea scopului apelului de proiecte prin cresterea ratei de participare a studentilor la programele de invatare la locul de munca - stagii de practica. Proiectul va genera un efect pozitiv pe termen mediu si lung la nivelul Proiectul va genera un efect pozitiv pe termen mediu si lung la nivelul GRUPULUI TINTA prin: - Participarea la activitati de informare, consiliere profesionala, pregatire practica; - Adaptarea membrilor la nevoile actuale ale pietei muncii; - Cresterea gradului de ocupare a persoanelor aflate in perioada de educatie si formare profesionala; - Imbunatatirea insertiei pe piata muncii a</t>
  </si>
  <si>
    <t>Imbunatatirea calitatii, a relevantei, a eficacitatii si a caracterului incluziv ale educatiei si formarii pentru piata muncii pentru studentii inscrisi in programe de nivel ISCED 6-8 la nivelul Regiunii Nord-Vest prin devoltarea unui ecosistem de invatare aplicata si proactiva in vederea dobandirii de competente cheie, inclusiv socio-emotionale si capacitare a aptitudinilor antreprenoriale pentru o mai buna insertie ocupationala a tinerilor. Obiectivul general al proiectului are in vedere optimizarea colaborarii intre sistemul educational universitar si cel al pietii muncii pentru dezvoltarea abilitatilor tehnice si specifice ale studentilor, dar aduce contributie directa si pe posibilitatea generarii de locuri de munca verzi durabile, interventiile axandu-se si pe promovarea economiei verzi/ economiei circulare, inclusiv fiind dezvoltat un program complex de formare antreprenoriala.
In ansamblul sau proiectul este corelat ESO4.5 al Programului, Prioritate: P07 „Cresterea calitatii of</t>
  </si>
  <si>
    <t>Obiectivul general al proiectului constă în creșterea rata de participare a elevilor la programele de învățare la locul de muncă (ex. stagii de practică) din cadrul parteneriatelor nou înființate/dezvoltate care să faciliteze inserția pe piața muncii a absolvenților - ofertă educațională optimizată centrată pe formarea și dezvoltarea de competențe profesionale și transversale cerute pe piața muncii pentru a facilita inserția pe piața muncii a absolvenților - elevii înmatriculați în învățământul profesional și tehnic inclusiv dual. Prin proiect ne propunem : Dezvoltarea aptitudinilor de munca ale elevilor din învatamântul secundar din judetul Dolj pentru facilitarea tranziției acestora de la scoala la viata activa si pentru îmbunatațirea inserției acestora pe piața muncii prin consiliere si orientare profesionala, activitati suport pentru consiliere si organizarea de stagii de pregatire practica în cadrul unor parteneriate cu agenti economici din Romania. Cresterea relevantei rezultatel</t>
  </si>
  <si>
    <t>Obiectivul general al proiectului il reprezinta sustinerea participarii la programe de invatare la locul de munca in regiunea mai dezvoltata Bucuresti-Ilfov in randul a 300 elevi în scopul îmbunătățirii calității, a caracterului incluziv, a eficacității și a relevanței sistemelor de educație și formare pentru piața muncii, inclusiv prin validarea învățării non-formale și informale, pentru a sprijini dobândirea de competențe-cheie. Obiectivul general al proiectului conduce în dezvoltarea aptitudinilor de muncă ale elevilor din învățământul tehnologic din Liceul Iuliu Maniu (Colegiul Tehnic Iuliu Maniu) pentru facilitarea tranziției acestora de la școală la viața activă și pentru îmbunătățirea inserției acestora pe piața muncii prin organizarea de stagii de pregătire practică în cadrul unor parteneriate cu agenți economici de la nivelul regiunii BI.
COMPLEMENTARITATEA CU ESO45 DIN PEO : Proiectul poate contribui semnificativ la atingerea obiectivului specific "ESO45" din PEO (Programul O</t>
  </si>
  <si>
    <t>Obiectivul general al proiectului este “Prevenirea parasirii timpurii a scolii si cresterea accesului si a participarii grupurilor dezavantajate la educatie”. Prin atingerea obiectivelor si indicatorilor propusi, proiectul va contribui semnificativ la obiectivul specific ES04.6 si la prioritatile Programului Educatie si Ocupare 2021-2027, in concordanta cu cerintele stipulate in ghidul solicitantului si reglementarile nationale aplicabile si reprezinta o initiativa deosebit de importanta si valoroasa in contextul educational actual.	Acest obiectiv se incadreaza intr-un cadru mai larg, al Programului Educatie si Ocupare 2021-2027., si are la baza obiectivul specific ESO4.6, care vizeaza “Promovarea accesului egal la educatie si formare de calitate si favorabile incluziunii, precum si a absolvirii acestora, in special pentru grupurile defavorizate, incepand de la educatia si ingrijirea timpurie,  invatarea in randul adultilor, inclusiv prin facilitarea mobilitatii in scopul invatarii pen</t>
  </si>
  <si>
    <t>A)Obiectivul general al proiectului(P) este reprezentat de: cresterea relevantei formarii profesionale a 260 studenti cu domiciliul in regiuni mai putin dezv.prin org. a 260 stagii practica la angajator, pe 24 luni.
(B)MODUL IN CARE P CONTRIB. LA REALIZAREA OB.SPECIFIC AL PEO
P contrib. la atingerea ob.specific al programului si apelului (ESO4.5 „Imbunatatirea calitatii, a caracterului incluziv, a eficacitatii si a relevantei sistemelor de educatie si formare pt piata muncii, inclusiv prin validarea invatarii non-formale si informale, pt a sprijini dobandirea de competente-cheie, inclusiv de competente de antreprenoriat si digitale, precum si prin promovarea introducerii sistemelor de formare duala si a sistemelor de ucenicie (FSE+)“) asumandu-si ca cel putin 260 practicanti (studenti inmatriculati in cadrul unei institutii de invatamant superior public sau privat) participa la programe de invatare la locul de munca, dobandind astfel competente-cheie in domenii relevante pt calificare</t>
  </si>
  <si>
    <t>Obiectivul General al proiectului il reprezinta un grad cat mai ridicat al participării la programe de învățare la locul de muncă prin dezvoltarea unui program de stagii de practica in domeniul economic si silvic pentru un numar de 251 de elevi din invatamantul profesional si tehnic din judetul Giurgiu localitatile Hotarele si  Comana. Programul de stagii de practica, va fi gestionat de catre SC ECO RURAL CONSULTING SRL care va asigura locuri de practica pentru mai mult de 10% din beneficiarii proiectului - 26 de persoane.
Proiectul contribuie la indeplinirea obiectivului specific ESO4.5.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t>
  </si>
  <si>
    <t>Obiectivul general al proiectului este cresterea accesului si participarii la invatamantul tertiar a grupurilor defavorizate, prin facilitarea tranzitei de la invatamantul preuniversitar de catre cei 2 parteneri si prin combatere a abandonului universitar in randul studentilor din Universitatea Aurel Vlaicu din Arad, in vederea cresterii angajabilitatii si sansei de succes sustenabil pe piata muncii a celor 351 de copii/tineri din grupul tinta.
Prin sprijin pentru facilitarea tranzitiei la studiile universitare incepand cu clasa XI-a
pentru calificarile de nivel 3-4 oferite in cadrul Liceului Teologic Sava Brancivici Ineu si Colegiul Mihai Viteazul Ineu, si prin prevenirea abandonului universitar si accesibilizarea Universitatii Aurel Vlaicu, proiectul se incadreaza in Prioritatea 06 privind prevenirea parasirii timpurii a scolii si cresterea accesului si a participarii grupurilor dezavantajate la educatie, si contribuie la realizarea obiectivului specific ESO4.6 din PEO vizand promov</t>
  </si>
  <si>
    <t>Obiectivul general al proiectului consta in cresterea ratei de participare a 251 de studenti din institutii de invatamant superior (publice sau private), inmatriculati intr-un program de nivel ISCED 6 – 8, cu varsta cuprinsa intre 18 si 35 ani, din regiunile Sud Vest, Sud-Muntenia, Sud-Est,  la programe de invatare la locul de munca (stagii de practica) in cadrul parteneriatelor dezvoltate, in vederea facilitarii accesului pe piata muncii.
Acest obiectiv va fi realizat prin incurajarea participarii active a studentilor la programe de dezvoltare a competentelor profesionale si transversale, dezvoltare socio-profesionala, participare la programe de invatare la locul de munca (stagii de practica), in vederea facilitarii insertiei rapide si eficiente a absolventilor de studii universitare pe piata muncii.
Proiectul este in concordanta si contribuie la realizarea obiectivului specific ESO4.5, prin furnizarea de programe de formare axate pe potentarea abilitatilor antreprenoriale si digitale</t>
  </si>
  <si>
    <t>Obiectivul general al proiectului "Experiență directă în HR. De la teorie la practică pentru studenții Universității București", este de a îmbunătăți și de a adapta sistemul de educație și formare din cadrul Universității din București la cerințele pieței muncii, promovând astfel dobândirea competențelor cheie și facilitând integrarea studenților de la Facultatea de Sociologie și Asistență Socială, de la Facultatea de Psihologie și Științele Educației și de la Facultatea de Administrație și Afaceri pe piața muncii. Prin intermediul parteneriatelor consolidate și a programelor de învățare la locul de muncă, cum ar fi stagii de practică,precum și prin intermediul workshop-urilor tematice și a programului care să faciliteze legătura dintre mentori și studenți, proiectul își propune să ofere o ofertă educațională optimizată, axată pe formarea competențelor profesionale și transversale necesare pentru a răspunde cerințelor dinamice ale pieței muncii. Obiectivul subliniază importanța adaptăr</t>
  </si>
  <si>
    <t>Obiectivul general al proiectului consta in crearea unui cadru educational echitabil si incluziv, care asigura accesul egal la educatie, prevenirea parasirii timpurii a scolii, participarea grupurilor dezavantajate la educatie, in special a celor din medii socio-economice defavorizate si a persoanelor cu dizabilitati, prin oferirea de suport financiar, educational si consiliere, pentru a promova incluziunea, mobilitatea si succesul academic si profesional, prin implicarea a 183 de elevi, 2 absolventi care nu au promovat examenul de Bacalaureat in ultimii doi ani si 166 de studenti din Regiunile Vest si Nord-Vest in cadrul activitatilor proiectului.
Obiectivul general al proiectului este corelat cu obiectivul specific ESO4.6 din PEO, prin:
-	Acces egal la orientare profesionala pentru 183 elevi, 2 absolventi care nu au promovat examenul de bacalaureat si 166 studentii membrii GT, care vor beneficia de evaluari care sa ii ghideze in alegerea unei cariere potrivite.
-	Consilierea personal</t>
  </si>
  <si>
    <t>Proiectul „Punți educaționale pentru creșterea accesului la învățământul superior” își propune, prin obiectivul sau general: “creșterea accesului și participării la educație și formare de calitate și favorabile incluziunii prin îmbunătățirea accesul la învățământul superior și reducerea ratei abandonului universitar pentru grupurile dezavantajate, inclusiv persoanele de etnie roma, persoanele cu dizabilități, și cei proveniți din medii rurale sau cu nivel scăzut de educație în familie, prin implementarea unor măsuri inovatoare și incluzive de sprijin educațional și formal si informal, contribuind astfel la creșterea ratei de finalizare a studiilor superioare și la îmbunătățirea echității și incluziunii în educație, aliniindu-ne cu obiectivele strategice naționale și europene pentru dezvoltarea durabilă și coeziune socială.” 
Armonizarea propunerii de proiect cu reglementările în vigoare, precum și cu strategiile asumate de către statul român certifică angajamentul acestuia de a deschid</t>
  </si>
  <si>
    <t>Obiectivul general al proiectului vizează creșterea accesului la studii universitare pentru 180 de elevi (ISCED 3-4) și absolvenți de liceu din promoțiile ultimilor doi ani școlari anteriori anului școlar în care au intrat în operațiune, care nu au promovat examenul de bacalaureat și reducerea abandonului universitar pentru 180 de studenți (ISCED 6), prin implementarea de măsuri tip punte și măsuri de suport educațional și socio-emoțional, organizarea de programe remediale și consiliere vocațională/psihologică, accesibilizarea universității pentru asigurarea incluziunii și participării studenților cu dizabilități în IÎS și acordarea de subvenții pentru crearea unui cadru care să faciliteze accesul echitabil la studiile universitare de calitate.
Proiectul propus contribuie la realizarea obiectivului specific ESO4.6. – „Promovarea accesului egal la educatie si formare de calitate si favorabile incluziunii, precum si a absolvirii acestora, in special pentru grupurile defavorizate, incepan</t>
  </si>
  <si>
    <t>Obiectivul general il reprezinta furnizarea de catre Academia de Studii Economice din Bucuresti pe o perioada de 30 luni de masuri de sprijin integrate pentru 175 elevi, 10 absolventi de liceu din promotiile ultimilor doi ani scolari anteriori anului scolar in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in care au intrat in operatiune, care nu au promovat examenul de bacalaureat si studenti ce prezinta deficiente de invatare, cu risc de a nu finaliza forma de studii pe care o urmeaza.Pentru atingerea obiectivului general este necesara atingerea celor 5 obiective specifice propuse, fiecare obiectiv specific propunand masuri concrete de sprijin care prin implementarea lor sa amelio</t>
  </si>
  <si>
    <t>Obiectivul general il reprezinta furnizarea de catre Universitatea de Stiinte Agricole si Medicina Veterinara Cluj-Napoca, Inspectoratul Scolar Judetean Cluj si Colegiul de Servicii in Turism ,,Napoca", pe o perioada de 30 luni de masuri de sprijin integrate pentru 175 elevi, 10 absolventi de liceu din promotiile ultimilor doi ani scolari anteriori anului scolar în care au intrat in operatiune, care nu au promovat examenul de bacalaureat si 170 studenti, asa cum au fost ele definite in cadrul ghidului solicitantului, aliniate obiectivului general al apelului de proiecte ESO4.6 din PEO. Beneficiarii masurilor de sprijin sunt elevi, absolventi de liceu din promotiile ultimilor doi ani scolari anteriori anului scolar în care au intrat in operatiune, care nu au promovat examenul de bacalaureat si studenti ce prezinta deficiente de invatare, cu risc de a nu finaliza forma de studii pe care o urmeaza.Pentru atingerea obiectivului general este necesara atingerea celor 5 obiective specifice pr</t>
  </si>
  <si>
    <t>Obiectivul general: "Implementarea unor programe de învățare la locul de muncă eficiente, care să răspundă nevoilor actuale și viitoare ale pieței muncii la nivel regional și local"  Acesta reprezintă o inițiativă deosebit de importantă și valoroasă în contextul educațional actual. Acest obiectiv se încadrează într-un cadru mai larg, al Programului Educație și Ocupare 2021-2027, și are la bază obiectivul specific ESO4.5, care vizează "Îmbunătățirea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
Obiectivul general reprezintă o perspectivă amplă și complexă asupra educației și formării profesionale, având ca scop fundamental îmbunătățirea acesteia în</t>
  </si>
  <si>
    <t>Obiectivul general al proiectului/Scopul proiectului este îmbunatatirea accesului si a participarii la invatamantul superior pentru 352 de elevi, absolventi de liceu din promotiile ultimilor doi ani scolari anteriori anului scolar în care au intrat in operatiune, care nu au promovat examenul de bacalaureat si studenti, in special proveniti din medii si grupuri dezavantajate din judetul Prahova, într-un mod  echitabil si nediscriminatoriu prin participarea la activitati de sprijin pentru facilitarea tranzitiei la studiile universitare, actiuni de prevenire si combatere a abandonului universitar, implementarea unui program inovator de crestere a capitalului uman utilizand metode nonformale incluzive, actiuni de informare si  asigurarea de măsuri de accesibilizare in termen de 24 luni.Proiectul contribuie in mod direct la indeplinirea Obiectivului specific: ESO4.6 Promovarea accesului egal la educație și formare de calitate și favorabile incluziunii, precum și a absolvirii acestora, în sp</t>
  </si>
  <si>
    <t>Obiectivul general al proiectului consta in: Imbunătățirea calității, a caracterului incluziv, a eficacității și a relevanței sistemelor de educație și formare pentru piața muncii, inclusiv prin validarea învățării non-formale și informale, pentru a sprijini dobândirea de competențe-cheie  prin realizarea de stagii de practica de catre compania Antibiotice S.A. pentru 251 de studenți ai instituțiilor de învățământ superior din Regiunea nord-Est, inrolati intr-un program de nivel ISCED 6-8, in 24 de luni de la demararea proiectului.  
Scopul proiectului este de a crește rata de participare a studentilor din invatamantul superior din Regiunea de Nord Est la programele de învățare la locul de munca, prin efectuarea de stagii de practica, in cadrul parteneriatelor infiintate, care sa faciliteze insertia pe piata muncii a acestora. Obiectivul General al proiectului contribuie la strategia PEO de a concentra interventiile FSE pe provocarile majore din domeniul educatiei si ocuparii, corelat</t>
  </si>
  <si>
    <t>Obiectivul general al proiectului il constituie cresterea gradului de participare a 251 studenti inmatriculati intr-un program de nivel ISCED 6 – 8 in cadrul Univ Petrol Gaze Ploiesti, cu domiciliul din regiunile Sud Muntenia si Sud Est, la programele de stagii de pregatire practica de specialitate din cadrul parteneriatelor nou infiintate/dezvoltate care sa faciliteze insertia pe piata muncii a absolventilor de studii universitare si dezvoltarea competentelor antreprenoriale, precum si corelarea ofertei educationale, optimizata prin parteneriat social, centrata pe formarea si dezvoltarea de competente profesionale si transversale cerute pe piata muncii si este in conformitate cu obiectivul specific ESO4.5. al programului.
Obiectivul general al acestui proiect este in stansa corelare cu OG din Strategia nationala pentru ocuparea fortei de munca 21 – 27, privind cresterea ocuparii de calitate, in conditii de sustenabilitate, astfel incat, pana la sfarsitul anului 2027, rata de ocupare a</t>
  </si>
  <si>
    <t>Creșterea accesului la educație de calitate pentru elevi ISCED 3-4 și/sau absolvenți de liceu din promoțiile ultimilor doi ani școlari anteriori anului în care au intrat în operațiune, care nu au promovat examenul de bacalaureat din regiunea Nord-EST și studenți, cu vârsta cuprinsă între 18 și 29 ani, la intrarea în operațiune, înmatriculați în cadrul Universității Ștefan cel Mare din Suceava într-un program de nivel ISCED 5-6 prin crearea și implementarea unui program integrat de sprijin și subvenții în vederea facilitării tranziției la studiile universitare și de prevenire și combatere a abandonului universitar. 
Obiectivul general al proiectul este dedicat cu prioritate sprijinirii accesului la învățământul superior pentru elevii, absolvenții și studenții proveniți din familii cu nivel educațional al părinților scăzut (ai căror părinți nu au obținut o diplomă de studii universitare), cu o situație materială precară (care îndeplinesc criteriile de acordare a burselor sociale conform</t>
  </si>
  <si>
    <t>Obiectivul general al proiectului este promovarea accesului egal la educatie pre-universitara si universitara de calitate si favorabila incluziunii, precum si a absolvirii acestora, in randul a 400 de persoane (200 elevi de liceu din ani terminali aflati in risc de a nu promova bacalaureatul, inclusiv 20 romi,) si studenti (200 studenti in risc de abandon universitar, inclusiv 20 romi si 70% cu parinti fara studii superioare) din regiunile mai putin dezvoltate, astfel incat in 30 luni de la inceperea proiectului 190 elevi sa promoveze anul scolar, sa poata finaliza studiile liceale, promova Bacalaureatul si sa se poata inscrie la studii superioare si 190 studenti sa isi imbunatateasca rezultatele si sa promoveze anul universitar pentru a finaliza studiile superioare.
Universitatea Ovidius din Constanta este institutie publica de invatamant superior, cu personalitate juridica, parte componenta a sistemului de invatamant de stat din Romania, autonoma, cu caracter deschis. Este organizata</t>
  </si>
  <si>
    <t>Ob General: Obiectivul general al proiectului COMPAS este de a îmbunătăți calitatea și relevanța educației pentru studenții Universității Titu Maiorescu si este corelat cu obiectivul specific ES04.5., prin promovarea și susținerea dezvoltarii competențelor antreprenoriale și socio-profesionale si promovarea inovării și a spiritului antreprenorial în rândul acestora, prin intermediul unor inițiative inovatoare care vizeaza facilitarea inserției lor profesionale și adaptarea programelor educaționale la cerințele pieței muncii și tendințele tehnologice actuale. Obiectivul general ofera studenților o educație modernă și adaptată, care să le permită nu doar să acumuleze cunoștințe teoretice, ci și să dezvolte competențele necesare pentru a excela într-o lume dinamică și în continuă schimbare. Abordarea detaliată a obiectivelor specifice, fiecare obiectiv fiind măsurabil, relevant și realizabil, contribuie la realizarea obiectivului general al proiectului COMPAS, activitățile desfășurate fii</t>
  </si>
  <si>
    <t>Obiectivul general al proiectului îl constituie optimizarea și îmbunătățirea capacității UMF Iași de a furniza servicii educaționale de calitate în vederea reducerii abandonului școlar pentru tinerii provenind din medii defavorizate, prin aplicarea unor programe de sprijin complexe pentru 352 de copii/tineri (162 elevi și absolvenți fără bacalaureat și 190 studenți) din medii defavorizate care sunt primii din familie care urmează să își continue studiile în învățământul superior.Proiectul urmărește creșterea accesului la studii universitare, respectiv prevenirea abandonului școlar prin implementarea unor acțiuni de tip “punte” (consiliere, programe remediale, sprijin financiar, campanii de informare) și măsuri de prevenire și combatere a abandonului universitar (consiliere, programe remediale, sprijin financiar, tutorat, consiliere vocațională, campanii de informare).Obiectivul general contribuie la realizarea Obiectivului specific ESO4.6 Promovarea accesului egal la educație și formar</t>
  </si>
  <si>
    <t>Obiectivul general al proiectului este promovarea accesului egal la educație și formare de calitate, favorabilă incluziunii (precum și a absolvirii studiilor), în special pentru grupurile defavorizate, prin sprijinirea unui număr de 352 de persoane, elevi de liceu (clasele XI-XII din liceele implicate în proiect) și studenți nivel licență (cu accent pe cei de la Facultatea de Studii Europene a Universității Babeș-Bolyai). Se vor desfășura intervenții pentru creșterea accesului și a participării la învățământul terțiar, în special pentru grupurile subreprezentate sau defavorizate, pentru prevenirea părăsirii timpurii a școlii și creșterea accesului și a participării grupurilor dezavantajate la educație. Aceasta se va face prin sprijin socio-economic, care să asigure accesul și integrarea copiilor și a tinerilor proveniți din familii defavorizate în forme de învățământ la toate nivelurile (inclusiv universitar), în special prin sprijinirea accesului la învățământ superior pentru copiii/t</t>
  </si>
  <si>
    <t>Dezvoltarea unui program de studiu ce va fi pilotat, online sau în sistem hibrid, pe un număr de 660 de studenți-doctoranzi și postdoctoranzi care vor obține competențe specifice în domeniul valorificării rezultatelor cercetării și transferului tehnologic conform prevederilor legislative în vigoare.</t>
  </si>
  <si>
    <t>Investitiile in educatie reprezinta cheia progresului durabil pentru societate.Dimensiunea lor este influentata de contextul socio-ec.,de sistemele de educatie sau formare si capacitatea lor de a se adapta la schimbare si progres tehnologic urmarind atenuarea dezechilibrelor din piata muncii.Capitalul uman pregatit sa se adapteze este o conditie esentiala pt. ca provocarile curente sa fie transformate in oportunitati pt. imbunatatirea calitatii vietii sau pt. dezv. economica sustenabila.Piata muncii din Romania este caracterizata de deficit important de forta de munca calificata,in contextul declinului demografic accentuat,cresterii migratiei externe temporare sau permanente,a lipsei de interes pt. sustinerea si promovarea examenului de bacalaureat si pt. continuarea studiilor,precum si a abandonarii studiilor de catre elevii/studenti.
Obiectivul general al proiectului consta in facilitarea tranzitiei si cresterea accesului la studii universitare pentru cel putin 189 elevi si absolvent</t>
  </si>
  <si>
    <t>Obiectiv general: Facilitarea tranzitiei la viata profesionala activa pentru 257 de elevi din regiunea Sud-Muntenia, judetul Ialomita prin organizarea de stagii de practică mult imbunatatite, centrate pe formarea și dezvoltarea de competențe profesionale și transversale, cerute pe piața muncii, inclusiv pentru categoriile de persoane dezavantajate, pe domenii de pregatire profesionala  dar si prin imbuntatirea relatiei dintre unitățile/instituțiile de învățământ și sectorul privat
Proiectul își propune să faciliteze elevilor din grupul tinta accesul la stagii de practica inovative in domenii de specilizare inteligenta, la realizarea unor programe de invatare la locul de munca bazate pe cerintele efective ale agentilor economici, la valorificarea competentelor dobandite in scoala in realitatea economica, la identificarea si eliminarea principalelor probleme ce apar in tranzitia de la scoala la viata activa. Prin intermediul proiectului, 257 elevi din specializari relevante in domeniile</t>
  </si>
  <si>
    <t>Obiectivul general al proiectului este “Prevenirea parasirii timpurii a scolii si cresterea accesului si a participarii grupurilor dezavantajate la educatie”. Prin atingerea obiectivelor si indicatorilor propusi, proiectul va contribui semnificativ la obiectivul specific ES04.6 si la prioritatile Programului Educatie si Ocupare 2021-2027, in concordanta cu cerintele stipulate in ghidul solicitantului si reglementarile nationale aplicabile si reprezinta o initiativa deosebit de importanta si valoroasa in contextul educational actual.
	Acest obiectiv se incadreaza intr-un cadru mai larg, al Programului Educatie si Ocupare 2021-2027., si are la baza obiectivul specific ESO4.6, care vizeaza “Promovarea accesului egal la educatie si formare de calitate si favorabile incluziunii, precum si a absolvirii acestora, in special pentru grupurile defavorizate, incepand de la educatia si ingrijirea timpurie,  invatarea in randul adultilor, inclusiv prin facilitarea mobilitatii in scopul invatarii pe</t>
  </si>
  <si>
    <t>AA1/26.02.2025</t>
  </si>
  <si>
    <t>AA1/24.02.2025</t>
  </si>
  <si>
    <t>AA1/10.02.2025</t>
  </si>
  <si>
    <t>AA1/03.02.2025</t>
  </si>
  <si>
    <t>AA1/27.02.2025</t>
  </si>
  <si>
    <t>contract semnat</t>
  </si>
  <si>
    <t>Raportare cut-off date 28 februarie 2025</t>
  </si>
  <si>
    <t>Promovarea dezvoltării umane în România prin programe finanțate de UE în perioada 2021-2027 – PEO</t>
  </si>
  <si>
    <t>Proiectul propus are ca obiectiv general sprijinirea implementării reformelor dezvoltării umane cu accent pe eficiența implementării programelor și consolidarea capacității instituționale a AM.  Sprijinul se va concentra pe asistarea MIPE și AM în utilizarea mai eficientă și eficace a resurselor pentru implementarea celor două programe operaționale. Scopul final este de a ajuta AM să atingă obiectivele și rezultatele reformelor dezvoltării umane, în conformitate cu Acordul de parteneriat dintre Guvernul României și Comisia Europeană.</t>
  </si>
  <si>
    <t>ESO4.7 Încurajarea participării la ÎPV prin extinderea/diversificarea oportunităților de formare</t>
  </si>
  <si>
    <t>,,Dezvoltarea sistemului național de management privind consilierea in cariera“</t>
  </si>
  <si>
    <t>AGENTIA NATIONALA PENTRU OCUPAREA FORTEI DE MUNCA-11370190,INSTITUTUL NATIONAL DE CERCETARE STIINTIFICA IN DOMENIUL MUNCII SI PROTECTIEI SOCIALE - I N C S M P S-9254436,UNIVERSITATEA BABES BOLYAI-4305849,UNIVERSITATEA DIN BUCURESTI-4505502</t>
  </si>
  <si>
    <t>Creșterea participării la învățarea pe tot parcursul vieții prin dezvoltarea serviciilor de orientare profesională de calitate care facilitează accesul adulților la informații clare și ușor de utilizat privind oportunitățile de învățare și profesionale.</t>
  </si>
  <si>
    <t>UNIVERSITATEA NATIONALA DE ARTA TEATRALA SI CINEMATOGRAFICA "ION LUCA CARAGIALE" DIN BUCURESTI</t>
  </si>
  <si>
    <t>4453160</t>
  </si>
  <si>
    <t>PAF! Primul artist în familie!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</si>
</sst>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15" x14ac:knownFonts="1">
    <font>
      <sz val="11"/>
      <color theme="1"/>
      <name val="Calibri"/>
      <family val="2"/>
      <scheme val="minor"/>
    </font>
    <font>
      <i/>
      <sz val="10"/>
      <name val="Calibri"/>
      <family val="2"/>
      <scheme val="minor"/>
    </font>
    <font>
      <sz val="10"/>
      <name val="Calibri"/>
      <family val="2"/>
      <scheme val="minor"/>
    </font>
    <font>
      <sz val="11"/>
      <color indexed="8"/>
      <name val="Calibri"/>
      <family val="2"/>
      <scheme val="minor"/>
    </font>
    <font>
      <b/>
      <sz val="10"/>
      <name val="Calibri"/>
      <family val="2"/>
      <scheme val="minor"/>
    </font>
    <font>
      <sz val="11"/>
      <name val="Calibri"/>
      <family val="2"/>
      <scheme val="minor"/>
    </font>
    <font>
      <b/>
      <i/>
      <sz val="10"/>
      <name val="Calibri"/>
      <family val="2"/>
      <scheme val="minor"/>
    </font>
    <font>
      <sz val="10"/>
      <name val="Helvetica"/>
    </font>
    <font>
      <sz val="11"/>
      <color theme="1"/>
      <name val="Calibri"/>
      <family val="2"/>
      <scheme val="minor"/>
    </font>
    <font>
      <sz val="10"/>
      <color rgb="FFFF0000"/>
      <name val="Calibri"/>
      <family val="2"/>
      <scheme val="minor"/>
    </font>
    <font>
      <sz val="10"/>
      <color rgb="FFFF0000"/>
      <name val="Helvetica"/>
    </font>
    <font>
      <sz val="10"/>
      <color theme="0"/>
      <name val="Calibri"/>
      <family val="2"/>
      <scheme val="minor"/>
    </font>
    <font>
      <sz val="10"/>
      <color theme="0"/>
      <name val="Helvetica"/>
    </font>
    <font>
      <b/>
      <sz val="10"/>
      <color rgb="FF002060"/>
      <name val="Calibri"/>
      <family val="2"/>
      <scheme val="minor"/>
    </font>
    <font>
      <b/>
      <sz val="18"/>
      <color rgb="FF002060"/>
      <name val="Calibri"/>
      <family val="2"/>
      <scheme val="minor"/>
    </font>
  </fonts>
  <fills count="4">
    <fill>
      <patternFill patternType="none"/>
    </fill>
    <fill>
      <patternFill patternType="gray125"/>
    </fill>
    <fill>
      <patternFill patternType="solid">
        <fgColor rgb="FFCCECFF"/>
        <bgColor indexed="64"/>
      </patternFill>
    </fill>
    <fill>
      <patternFill patternType="solid">
        <fgColor theme="3" tint="0.79998168889431442"/>
        <bgColor indexed="64"/>
      </patternFill>
    </fill>
  </fills>
  <borders count="20">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bottom/>
      <diagonal/>
    </border>
    <border>
      <left style="double">
        <color indexed="64"/>
      </left>
      <right/>
      <top/>
      <bottom/>
      <diagonal/>
    </border>
    <border>
      <left style="double">
        <color auto="1"/>
      </left>
      <right/>
      <top style="medium">
        <color indexed="64"/>
      </top>
      <bottom style="medium">
        <color indexed="64"/>
      </bottom>
      <diagonal/>
    </border>
    <border>
      <left/>
      <right/>
      <top style="medium">
        <color indexed="64"/>
      </top>
      <bottom style="medium">
        <color indexed="64"/>
      </bottom>
      <diagonal/>
    </border>
    <border>
      <left/>
      <right style="double">
        <color indexed="64"/>
      </right>
      <top style="medium">
        <color indexed="64"/>
      </top>
      <bottom style="medium">
        <color indexed="64"/>
      </bottom>
      <diagonal/>
    </border>
    <border>
      <left/>
      <right style="double">
        <color indexed="64"/>
      </right>
      <top/>
      <bottom/>
      <diagonal/>
    </border>
  </borders>
  <cellStyleXfs count="3">
    <xf numFmtId="0" fontId="0" fillId="0" borderId="0"/>
    <xf numFmtId="0" fontId="3" fillId="0" borderId="0"/>
    <xf numFmtId="164" fontId="8" fillId="0" borderId="0" applyFont="0" applyFill="0" applyBorder="0" applyAlignment="0" applyProtection="0"/>
  </cellStyleXfs>
  <cellXfs count="123">
    <xf numFmtId="0" fontId="0" fillId="0" borderId="0" xfId="0"/>
    <xf numFmtId="0" fontId="2" fillId="0" borderId="0" xfId="0" applyFont="1" applyAlignment="1">
      <alignment vertical="center"/>
    </xf>
    <xf numFmtId="0" fontId="2" fillId="0" borderId="15" xfId="0" applyFont="1" applyBorder="1" applyAlignment="1">
      <alignment vertical="center" wrapText="1"/>
    </xf>
    <xf numFmtId="0" fontId="4" fillId="0" borderId="0" xfId="0" applyFont="1"/>
    <xf numFmtId="0" fontId="2" fillId="0" borderId="0" xfId="0" applyFont="1" applyAlignment="1">
      <alignment horizontal="center"/>
    </xf>
    <xf numFmtId="0" fontId="2" fillId="0" borderId="0" xfId="0" applyFont="1" applyAlignment="1">
      <alignment wrapText="1"/>
    </xf>
    <xf numFmtId="0" fontId="2" fillId="0" borderId="0" xfId="0" applyFont="1"/>
    <xf numFmtId="0" fontId="2" fillId="0" borderId="0" xfId="0" applyFont="1" applyAlignment="1">
      <alignment horizontal="left"/>
    </xf>
    <xf numFmtId="14" fontId="2" fillId="0" borderId="0" xfId="0" applyNumberFormat="1" applyFont="1" applyAlignment="1">
      <alignment horizontal="center"/>
    </xf>
    <xf numFmtId="4" fontId="2" fillId="0" borderId="0" xfId="0" applyNumberFormat="1" applyFont="1"/>
    <xf numFmtId="0" fontId="2" fillId="0" borderId="0" xfId="0" applyFont="1" applyAlignment="1">
      <alignment horizontal="right"/>
    </xf>
    <xf numFmtId="0" fontId="4" fillId="0" borderId="0" xfId="0" applyFont="1" applyAlignment="1">
      <alignment vertical="center"/>
    </xf>
    <xf numFmtId="0" fontId="2" fillId="0" borderId="15" xfId="0" applyFont="1" applyBorder="1" applyAlignment="1">
      <alignment wrapText="1"/>
    </xf>
    <xf numFmtId="0" fontId="5" fillId="0" borderId="0" xfId="0" applyFont="1" applyAlignment="1">
      <alignment horizontal="center"/>
    </xf>
    <xf numFmtId="0" fontId="6" fillId="0" borderId="0" xfId="0" applyFont="1" applyAlignment="1">
      <alignment vertical="center"/>
    </xf>
    <xf numFmtId="0" fontId="1" fillId="0" borderId="0" xfId="0" applyFont="1" applyAlignment="1">
      <alignment vertical="center"/>
    </xf>
    <xf numFmtId="0" fontId="4" fillId="2" borderId="6" xfId="0" applyFont="1" applyFill="1" applyBorder="1" applyAlignment="1">
      <alignment horizontal="center" vertical="center"/>
    </xf>
    <xf numFmtId="0" fontId="4" fillId="2" borderId="17" xfId="0" applyFont="1" applyFill="1" applyBorder="1" applyAlignment="1">
      <alignment horizontal="center" vertical="center"/>
    </xf>
    <xf numFmtId="1" fontId="1" fillId="2" borderId="6" xfId="0" applyNumberFormat="1" applyFont="1" applyFill="1" applyBorder="1" applyAlignment="1">
      <alignment horizontal="center" vertical="center"/>
    </xf>
    <xf numFmtId="0" fontId="7" fillId="0" borderId="0" xfId="0" applyFont="1" applyAlignment="1">
      <alignment horizontal="right" wrapText="1"/>
    </xf>
    <xf numFmtId="0" fontId="2" fillId="0" borderId="0" xfId="0" applyFont="1" applyAlignment="1">
      <alignment horizontal="center" vertical="center"/>
    </xf>
    <xf numFmtId="0" fontId="2" fillId="0" borderId="0" xfId="0" applyFont="1" applyAlignment="1">
      <alignment horizontal="left" vertical="center"/>
    </xf>
    <xf numFmtId="14" fontId="2" fillId="0" borderId="0" xfId="0" applyNumberFormat="1" applyFont="1" applyAlignment="1">
      <alignment horizontal="center" vertical="center"/>
    </xf>
    <xf numFmtId="4" fontId="2" fillId="0" borderId="0" xfId="0" applyNumberFormat="1" applyFont="1" applyAlignment="1">
      <alignment vertical="center"/>
    </xf>
    <xf numFmtId="0" fontId="2" fillId="0" borderId="0" xfId="0" applyFont="1" applyAlignment="1">
      <alignment horizontal="right" vertical="center"/>
    </xf>
    <xf numFmtId="0" fontId="2" fillId="0" borderId="0" xfId="0" applyFont="1" applyAlignment="1">
      <alignment vertical="center" wrapText="1"/>
    </xf>
    <xf numFmtId="4" fontId="2" fillId="0" borderId="19" xfId="0" applyNumberFormat="1" applyFont="1" applyBorder="1" applyAlignment="1">
      <alignment vertical="center"/>
    </xf>
    <xf numFmtId="14" fontId="2" fillId="0" borderId="0" xfId="0" quotePrefix="1" applyNumberFormat="1" applyFont="1" applyAlignment="1">
      <alignment horizontal="center" vertical="center"/>
    </xf>
    <xf numFmtId="0" fontId="9" fillId="0" borderId="0" xfId="0" applyFont="1" applyAlignment="1">
      <alignment horizontal="center"/>
    </xf>
    <xf numFmtId="0" fontId="9" fillId="0" borderId="0" xfId="0" applyFont="1" applyAlignment="1">
      <alignment wrapText="1"/>
    </xf>
    <xf numFmtId="0" fontId="9" fillId="0" borderId="0" xfId="0" applyFont="1"/>
    <xf numFmtId="0" fontId="9" fillId="0" borderId="0" xfId="0" applyFont="1" applyAlignment="1">
      <alignment horizontal="left"/>
    </xf>
    <xf numFmtId="14" fontId="9" fillId="0" borderId="0" xfId="0" applyNumberFormat="1" applyFont="1" applyAlignment="1">
      <alignment horizontal="center"/>
    </xf>
    <xf numFmtId="4" fontId="9" fillId="0" borderId="0" xfId="0" applyNumberFormat="1" applyFont="1"/>
    <xf numFmtId="0" fontId="9" fillId="0" borderId="0" xfId="0" applyFont="1" applyAlignment="1">
      <alignment horizontal="right"/>
    </xf>
    <xf numFmtId="0" fontId="10" fillId="0" borderId="0" xfId="0" applyFont="1" applyAlignment="1">
      <alignment horizontal="right" wrapText="1"/>
    </xf>
    <xf numFmtId="0" fontId="11" fillId="0" borderId="0" xfId="0" applyFont="1" applyAlignment="1">
      <alignment wrapText="1"/>
    </xf>
    <xf numFmtId="0" fontId="11" fillId="0" borderId="0" xfId="0" applyFont="1" applyAlignment="1">
      <alignment horizontal="center"/>
    </xf>
    <xf numFmtId="0" fontId="11" fillId="0" borderId="0" xfId="0" applyFont="1"/>
    <xf numFmtId="0" fontId="12" fillId="0" borderId="0" xfId="0" applyFont="1" applyAlignment="1">
      <alignment horizontal="right" wrapText="1"/>
    </xf>
    <xf numFmtId="0" fontId="11" fillId="0" borderId="0" xfId="0" applyFont="1" applyAlignment="1">
      <alignment horizontal="left"/>
    </xf>
    <xf numFmtId="14" fontId="11" fillId="0" borderId="0" xfId="0" applyNumberFormat="1" applyFont="1" applyAlignment="1">
      <alignment horizontal="center"/>
    </xf>
    <xf numFmtId="4" fontId="11" fillId="0" borderId="0" xfId="0" applyNumberFormat="1" applyFont="1"/>
    <xf numFmtId="0" fontId="11" fillId="0" borderId="0" xfId="0" applyFont="1" applyAlignment="1">
      <alignment horizontal="right"/>
    </xf>
    <xf numFmtId="0" fontId="2" fillId="3" borderId="9" xfId="0" applyFont="1" applyFill="1" applyBorder="1" applyAlignment="1">
      <alignment vertical="center" wrapText="1"/>
    </xf>
    <xf numFmtId="0" fontId="2" fillId="3" borderId="1" xfId="0" applyFont="1" applyFill="1" applyBorder="1" applyAlignment="1">
      <alignment vertical="center" wrapText="1"/>
    </xf>
    <xf numFmtId="1" fontId="1" fillId="3" borderId="5" xfId="0" applyNumberFormat="1" applyFont="1" applyFill="1" applyBorder="1" applyAlignment="1">
      <alignment horizontal="center" vertical="center" wrapText="1"/>
    </xf>
    <xf numFmtId="1" fontId="1" fillId="3" borderId="6" xfId="0" applyNumberFormat="1" applyFont="1" applyFill="1" applyBorder="1" applyAlignment="1">
      <alignment horizontal="center" vertical="center"/>
    </xf>
    <xf numFmtId="1" fontId="1" fillId="3" borderId="6" xfId="0" applyNumberFormat="1" applyFont="1" applyFill="1" applyBorder="1" applyAlignment="1">
      <alignment horizontal="left" vertical="center"/>
    </xf>
    <xf numFmtId="1" fontId="1" fillId="3" borderId="5" xfId="0" applyNumberFormat="1" applyFont="1" applyFill="1" applyBorder="1" applyAlignment="1">
      <alignment vertical="center" wrapText="1"/>
    </xf>
    <xf numFmtId="1" fontId="1" fillId="3" borderId="7" xfId="0" applyNumberFormat="1" applyFont="1" applyFill="1" applyBorder="1" applyAlignment="1">
      <alignment horizontal="center" vertical="center"/>
    </xf>
    <xf numFmtId="0" fontId="4" fillId="3" borderId="5" xfId="0" applyFont="1" applyFill="1" applyBorder="1" applyAlignment="1">
      <alignment vertical="center" wrapText="1"/>
    </xf>
    <xf numFmtId="0" fontId="4" fillId="3" borderId="6" xfId="0" applyFont="1" applyFill="1" applyBorder="1" applyAlignment="1">
      <alignment horizontal="center" vertical="center"/>
    </xf>
    <xf numFmtId="0" fontId="4" fillId="3" borderId="6" xfId="0" applyFont="1" applyFill="1" applyBorder="1" applyAlignment="1">
      <alignment vertical="center"/>
    </xf>
    <xf numFmtId="0" fontId="4" fillId="3" borderId="6" xfId="0" applyFont="1" applyFill="1" applyBorder="1" applyAlignment="1">
      <alignment horizontal="left" vertical="center"/>
    </xf>
    <xf numFmtId="14" fontId="4" fillId="3" borderId="6" xfId="0" applyNumberFormat="1" applyFont="1" applyFill="1" applyBorder="1" applyAlignment="1">
      <alignment horizontal="center" vertical="center"/>
    </xf>
    <xf numFmtId="4" fontId="4" fillId="3" borderId="6" xfId="0" applyNumberFormat="1" applyFont="1" applyFill="1" applyBorder="1" applyAlignment="1">
      <alignment vertical="center"/>
    </xf>
    <xf numFmtId="0" fontId="4" fillId="3" borderId="6" xfId="0" applyFont="1" applyFill="1" applyBorder="1" applyAlignment="1">
      <alignment horizontal="right" vertical="center"/>
    </xf>
    <xf numFmtId="4" fontId="4" fillId="3" borderId="7" xfId="0" applyNumberFormat="1" applyFont="1" applyFill="1" applyBorder="1" applyAlignment="1">
      <alignment vertical="center"/>
    </xf>
    <xf numFmtId="0" fontId="4" fillId="3" borderId="16" xfId="0" applyFont="1" applyFill="1" applyBorder="1" applyAlignment="1">
      <alignment vertical="center" wrapText="1"/>
    </xf>
    <xf numFmtId="0" fontId="4" fillId="3" borderId="17" xfId="0" applyFont="1" applyFill="1" applyBorder="1" applyAlignment="1">
      <alignment horizontal="center" vertical="center"/>
    </xf>
    <xf numFmtId="0" fontId="4" fillId="3" borderId="17" xfId="0" applyFont="1" applyFill="1" applyBorder="1" applyAlignment="1">
      <alignment vertical="center"/>
    </xf>
    <xf numFmtId="0" fontId="4" fillId="3" borderId="17" xfId="0" applyFont="1" applyFill="1" applyBorder="1" applyAlignment="1">
      <alignment horizontal="left" vertical="center"/>
    </xf>
    <xf numFmtId="14" fontId="4" fillId="3" borderId="17" xfId="0" applyNumberFormat="1" applyFont="1" applyFill="1" applyBorder="1" applyAlignment="1">
      <alignment horizontal="center" vertical="center"/>
    </xf>
    <xf numFmtId="0" fontId="4" fillId="3" borderId="17" xfId="0" applyFont="1" applyFill="1" applyBorder="1" applyAlignment="1">
      <alignment horizontal="right" vertical="center"/>
    </xf>
    <xf numFmtId="4" fontId="4" fillId="3" borderId="17" xfId="0" applyNumberFormat="1" applyFont="1" applyFill="1" applyBorder="1" applyAlignment="1">
      <alignment horizontal="right" vertical="center"/>
    </xf>
    <xf numFmtId="4" fontId="4" fillId="3" borderId="18" xfId="0" applyNumberFormat="1" applyFont="1" applyFill="1" applyBorder="1" applyAlignment="1">
      <alignment horizontal="right" vertical="center"/>
    </xf>
    <xf numFmtId="164" fontId="2" fillId="0" borderId="0" xfId="2" applyFont="1"/>
    <xf numFmtId="164" fontId="2" fillId="3" borderId="4" xfId="2" applyFont="1" applyFill="1" applyBorder="1" applyAlignment="1">
      <alignment horizontal="right" vertical="center" wrapText="1"/>
    </xf>
    <xf numFmtId="164" fontId="2" fillId="0" borderId="0" xfId="2" applyFont="1" applyBorder="1" applyAlignment="1">
      <alignment vertical="center"/>
    </xf>
    <xf numFmtId="164" fontId="2" fillId="0" borderId="0" xfId="2" applyFont="1" applyBorder="1"/>
    <xf numFmtId="164" fontId="4" fillId="3" borderId="6" xfId="2" applyFont="1" applyFill="1" applyBorder="1" applyAlignment="1">
      <alignment vertical="center"/>
    </xf>
    <xf numFmtId="164" fontId="2" fillId="0" borderId="0" xfId="2" applyFont="1" applyBorder="1" applyAlignment="1">
      <alignment horizontal="right" vertical="center"/>
    </xf>
    <xf numFmtId="164" fontId="4" fillId="3" borderId="17" xfId="2" applyFont="1" applyFill="1" applyBorder="1" applyAlignment="1">
      <alignment vertical="center"/>
    </xf>
    <xf numFmtId="164" fontId="9" fillId="0" borderId="0" xfId="2" applyFont="1"/>
    <xf numFmtId="164" fontId="11" fillId="0" borderId="0" xfId="2" applyFont="1"/>
    <xf numFmtId="10" fontId="2" fillId="0" borderId="0" xfId="0" applyNumberFormat="1" applyFont="1" applyAlignment="1">
      <alignment horizontal="center"/>
    </xf>
    <xf numFmtId="10" fontId="2" fillId="0" borderId="0" xfId="0" applyNumberFormat="1" applyFont="1" applyAlignment="1">
      <alignment horizontal="center" vertical="center"/>
    </xf>
    <xf numFmtId="10" fontId="4" fillId="3" borderId="6" xfId="0" applyNumberFormat="1" applyFont="1" applyFill="1" applyBorder="1" applyAlignment="1">
      <alignment horizontal="center" vertical="center"/>
    </xf>
    <xf numFmtId="10" fontId="4" fillId="3" borderId="17" xfId="0" applyNumberFormat="1" applyFont="1" applyFill="1" applyBorder="1" applyAlignment="1">
      <alignment horizontal="center" vertical="center"/>
    </xf>
    <xf numFmtId="10" fontId="9" fillId="0" borderId="0" xfId="0" applyNumberFormat="1" applyFont="1" applyAlignment="1">
      <alignment horizontal="center"/>
    </xf>
    <xf numFmtId="10" fontId="11" fillId="0" borderId="0" xfId="0" applyNumberFormat="1" applyFont="1" applyAlignment="1">
      <alignment horizontal="center"/>
    </xf>
    <xf numFmtId="0" fontId="13" fillId="0" borderId="0" xfId="0" applyFont="1" applyAlignment="1">
      <alignment horizontal="center"/>
    </xf>
    <xf numFmtId="0" fontId="13" fillId="0" borderId="0" xfId="0" applyFont="1" applyAlignment="1">
      <alignment wrapText="1"/>
    </xf>
    <xf numFmtId="0" fontId="14" fillId="0" borderId="0" xfId="0" applyFont="1"/>
    <xf numFmtId="0" fontId="13" fillId="0" borderId="0" xfId="0" applyFont="1"/>
    <xf numFmtId="0" fontId="13" fillId="0" borderId="0" xfId="0" applyFont="1" applyAlignment="1">
      <alignment horizontal="left"/>
    </xf>
    <xf numFmtId="14" fontId="13" fillId="0" borderId="0" xfId="0" applyNumberFormat="1" applyFont="1" applyAlignment="1">
      <alignment horizontal="center"/>
    </xf>
    <xf numFmtId="10" fontId="13" fillId="0" borderId="0" xfId="0" applyNumberFormat="1" applyFont="1" applyAlignment="1">
      <alignment horizontal="center"/>
    </xf>
    <xf numFmtId="164" fontId="13" fillId="0" borderId="0" xfId="2" applyFont="1"/>
    <xf numFmtId="0" fontId="13" fillId="0" borderId="0" xfId="0" applyFont="1" applyAlignment="1">
      <alignment horizontal="right"/>
    </xf>
    <xf numFmtId="4" fontId="13" fillId="0" borderId="0" xfId="0" applyNumberFormat="1" applyFont="1"/>
    <xf numFmtId="0" fontId="14" fillId="0" borderId="0" xfId="0" quotePrefix="1" applyFont="1" applyAlignment="1">
      <alignment horizontal="left"/>
    </xf>
    <xf numFmtId="4" fontId="2" fillId="3" borderId="10" xfId="0" applyNumberFormat="1" applyFont="1" applyFill="1" applyBorder="1" applyAlignment="1">
      <alignment horizontal="center" vertical="center" wrapText="1"/>
    </xf>
    <xf numFmtId="4" fontId="2" fillId="3" borderId="13" xfId="0" applyNumberFormat="1" applyFont="1" applyFill="1" applyBorder="1" applyAlignment="1">
      <alignment horizontal="center" vertical="center" wrapText="1"/>
    </xf>
    <xf numFmtId="164" fontId="2" fillId="3" borderId="9" xfId="2" applyFont="1" applyFill="1" applyBorder="1" applyAlignment="1">
      <alignment horizontal="left" vertical="center" wrapText="1"/>
    </xf>
    <xf numFmtId="164" fontId="2" fillId="3" borderId="1" xfId="2" applyFont="1" applyFill="1" applyBorder="1" applyAlignment="1">
      <alignment horizontal="left" vertical="center" wrapText="1"/>
    </xf>
    <xf numFmtId="0" fontId="2" fillId="2" borderId="9" xfId="0" applyFont="1" applyFill="1" applyBorder="1" applyAlignment="1">
      <alignment horizontal="center" vertical="center" wrapText="1"/>
    </xf>
    <xf numFmtId="0" fontId="2" fillId="2" borderId="1" xfId="0" applyFont="1" applyFill="1" applyBorder="1" applyAlignment="1">
      <alignment horizontal="center" vertical="center" wrapText="1"/>
    </xf>
    <xf numFmtId="1" fontId="2" fillId="3" borderId="9"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9" xfId="0" applyFont="1" applyFill="1" applyBorder="1" applyAlignment="1">
      <alignment horizontal="left" vertical="center" wrapText="1"/>
    </xf>
    <xf numFmtId="0" fontId="2" fillId="3" borderId="1" xfId="0" applyFont="1" applyFill="1" applyBorder="1" applyAlignment="1">
      <alignment horizontal="left" vertical="center" wrapText="1"/>
    </xf>
    <xf numFmtId="3" fontId="2" fillId="3" borderId="9" xfId="0" applyNumberFormat="1" applyFont="1" applyFill="1" applyBorder="1" applyAlignment="1">
      <alignment horizontal="right" vertical="center" wrapText="1"/>
    </xf>
    <xf numFmtId="3" fontId="2" fillId="3" borderId="1" xfId="0" applyNumberFormat="1" applyFont="1" applyFill="1" applyBorder="1" applyAlignment="1">
      <alignment horizontal="right" vertical="center" wrapText="1"/>
    </xf>
    <xf numFmtId="0" fontId="2" fillId="3" borderId="8" xfId="0" applyFont="1" applyFill="1" applyBorder="1" applyAlignment="1">
      <alignment horizontal="left" vertical="center" wrapText="1"/>
    </xf>
    <xf numFmtId="0" fontId="2" fillId="3" borderId="14" xfId="0" applyFont="1" applyFill="1" applyBorder="1" applyAlignment="1">
      <alignment horizontal="left" vertical="center" wrapText="1"/>
    </xf>
    <xf numFmtId="0" fontId="2" fillId="3" borderId="9" xfId="0" applyFont="1" applyFill="1" applyBorder="1" applyAlignment="1">
      <alignment vertical="center" wrapText="1"/>
    </xf>
    <xf numFmtId="0" fontId="2" fillId="3" borderId="1" xfId="0" applyFont="1" applyFill="1" applyBorder="1" applyAlignment="1">
      <alignment vertical="center" wrapText="1"/>
    </xf>
    <xf numFmtId="164" fontId="2" fillId="3" borderId="10" xfId="2" applyFont="1" applyFill="1" applyBorder="1" applyAlignment="1">
      <alignment horizontal="center" vertical="center" wrapText="1"/>
    </xf>
    <xf numFmtId="164" fontId="2" fillId="3" borderId="11" xfId="2" applyFont="1" applyFill="1" applyBorder="1" applyAlignment="1">
      <alignment horizontal="center" vertical="center" wrapText="1"/>
    </xf>
    <xf numFmtId="164" fontId="2" fillId="3" borderId="12" xfId="2" applyFont="1" applyFill="1" applyBorder="1" applyAlignment="1">
      <alignment horizontal="center" vertical="center" wrapText="1"/>
    </xf>
    <xf numFmtId="164" fontId="2" fillId="3" borderId="9" xfId="2" applyFont="1" applyFill="1" applyBorder="1" applyAlignment="1">
      <alignment horizontal="center" vertical="center" wrapText="1"/>
    </xf>
    <xf numFmtId="164" fontId="2" fillId="3" borderId="1" xfId="2" applyFont="1" applyFill="1" applyBorder="1" applyAlignment="1">
      <alignment horizontal="center" vertical="center" wrapText="1"/>
    </xf>
    <xf numFmtId="164" fontId="2" fillId="3" borderId="2" xfId="2" applyFont="1" applyFill="1" applyBorder="1" applyAlignment="1">
      <alignment horizontal="center" vertical="center" wrapText="1"/>
    </xf>
    <xf numFmtId="164" fontId="2" fillId="3" borderId="3" xfId="2" applyFont="1" applyFill="1" applyBorder="1" applyAlignment="1">
      <alignment horizontal="center" vertical="center" wrapText="1"/>
    </xf>
    <xf numFmtId="164" fontId="2" fillId="3" borderId="4" xfId="2" applyFont="1" applyFill="1" applyBorder="1" applyAlignment="1">
      <alignment horizontal="left" vertical="center" wrapText="1"/>
    </xf>
    <xf numFmtId="14" fontId="2" fillId="3" borderId="9" xfId="0" applyNumberFormat="1"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10" fontId="2" fillId="3" borderId="9" xfId="0" applyNumberFormat="1" applyFont="1" applyFill="1" applyBorder="1" applyAlignment="1">
      <alignment horizontal="center" vertical="center" wrapText="1"/>
    </xf>
    <xf numFmtId="10" fontId="2" fillId="3" borderId="1" xfId="0" applyNumberFormat="1" applyFont="1" applyFill="1" applyBorder="1" applyAlignment="1">
      <alignment horizontal="center" vertical="center" wrapText="1"/>
    </xf>
  </cellXfs>
  <cellStyles count="3">
    <cellStyle name="Comma" xfId="2" builtinId="3"/>
    <cellStyle name="Normal" xfId="0" builtinId="0"/>
    <cellStyle name="Normal 2" xfId="1" xr:uid="{766A8F77-DEDA-4D7F-8A2C-CB6E50CAB771}"/>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66CCFF"/>
      <color rgb="FFFFFFFF"/>
      <color rgb="FFCCECFF"/>
      <color rgb="FFA3E0FF"/>
      <color rgb="FFCCFFFF"/>
      <color rgb="FFABE3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8DE57-B53F-4738-A81D-9D7B205D0AFD}">
  <sheetPr filterMode="1">
    <tabColor rgb="FF66CCFF"/>
    <pageSetUpPr fitToPage="1"/>
  </sheetPr>
  <dimension ref="A1:WZU1342"/>
  <sheetViews>
    <sheetView tabSelected="1" zoomScale="80" zoomScaleNormal="80" workbookViewId="0">
      <pane ySplit="7" topLeftCell="A944" activePane="bottomLeft" state="frozen"/>
      <selection pane="bottomLeft" activeCell="F1029" sqref="F1029"/>
    </sheetView>
  </sheetViews>
  <sheetFormatPr defaultRowHeight="12.75" x14ac:dyDescent="0.2"/>
  <cols>
    <col min="1" max="1" width="9.140625" style="4" hidden="1" customWidth="1"/>
    <col min="2" max="2" width="10.7109375" style="5" customWidth="1"/>
    <col min="3" max="3" width="7.5703125" style="4" customWidth="1"/>
    <col min="4" max="4" width="39.28515625" style="6" customWidth="1"/>
    <col min="5" max="5" width="21.5703125" style="6" customWidth="1"/>
    <col min="6" max="7" width="9.140625" style="4" customWidth="1"/>
    <col min="8" max="8" width="31.5703125" style="6" customWidth="1"/>
    <col min="9" max="9" width="9.85546875" style="6" customWidth="1"/>
    <col min="10" max="10" width="26.42578125" style="7" customWidth="1"/>
    <col min="11" max="11" width="9.140625" style="6" customWidth="1"/>
    <col min="12" max="12" width="43.42578125" style="7" customWidth="1"/>
    <col min="13" max="13" width="13.7109375" style="8" customWidth="1"/>
    <col min="14" max="14" width="14.7109375" style="8" customWidth="1"/>
    <col min="15" max="15" width="11.42578125" style="76" customWidth="1"/>
    <col min="16" max="16" width="12" style="7" customWidth="1"/>
    <col min="17" max="17" width="12.7109375" style="6" customWidth="1"/>
    <col min="18" max="18" width="10.5703125" style="4" customWidth="1"/>
    <col min="19" max="19" width="17.5703125" style="67" customWidth="1"/>
    <col min="20" max="20" width="16.5703125" style="67" customWidth="1"/>
    <col min="21" max="21" width="20.42578125" style="67" customWidth="1"/>
    <col min="22" max="22" width="16.42578125" style="67" customWidth="1"/>
    <col min="23" max="23" width="17.42578125" style="67" customWidth="1"/>
    <col min="24" max="24" width="17.85546875" style="10" customWidth="1"/>
    <col min="25" max="25" width="21.85546875" style="6" customWidth="1"/>
    <col min="26" max="26" width="18.28515625" style="9" customWidth="1"/>
    <col min="27" max="27" width="18.85546875" style="9" customWidth="1"/>
    <col min="28" max="16384" width="9.140625" style="6"/>
  </cols>
  <sheetData>
    <row r="1" spans="1:27 16245:16245" s="85" customFormat="1" ht="23.25" x14ac:dyDescent="0.35">
      <c r="A1" s="82"/>
      <c r="B1" s="83"/>
      <c r="C1" s="82"/>
      <c r="D1" s="82"/>
      <c r="E1" s="82"/>
      <c r="F1" s="82"/>
      <c r="G1" s="82"/>
      <c r="H1" s="84" t="s">
        <v>123</v>
      </c>
      <c r="J1" s="86"/>
      <c r="L1" s="86"/>
      <c r="M1" s="87"/>
      <c r="N1" s="87"/>
      <c r="O1" s="88"/>
      <c r="P1" s="86"/>
      <c r="R1" s="82"/>
      <c r="S1" s="89"/>
      <c r="T1" s="89"/>
      <c r="U1" s="89"/>
      <c r="V1" s="89"/>
      <c r="W1" s="89"/>
      <c r="X1" s="90"/>
      <c r="Z1" s="91"/>
      <c r="AA1" s="91"/>
    </row>
    <row r="2" spans="1:27 16245:16245" s="85" customFormat="1" ht="23.25" x14ac:dyDescent="0.35">
      <c r="A2" s="82"/>
      <c r="B2" s="83"/>
      <c r="C2" s="82"/>
      <c r="F2" s="82"/>
      <c r="G2" s="82"/>
      <c r="H2" s="92" t="s">
        <v>3532</v>
      </c>
      <c r="J2" s="86"/>
      <c r="L2" s="86"/>
      <c r="M2" s="87"/>
      <c r="N2" s="87"/>
      <c r="O2" s="88"/>
      <c r="P2" s="86"/>
      <c r="R2" s="82"/>
      <c r="S2" s="89"/>
      <c r="T2" s="89"/>
      <c r="U2" s="89"/>
      <c r="V2" s="89"/>
      <c r="W2" s="89"/>
      <c r="X2" s="90"/>
      <c r="Z2" s="91"/>
      <c r="AA2" s="91"/>
    </row>
    <row r="3" spans="1:27 16245:16245" ht="16.5" customHeight="1" thickBot="1" x14ac:dyDescent="0.25"/>
    <row r="4" spans="1:27 16245:16245" s="3" customFormat="1" ht="36" customHeight="1" thickTop="1" thickBot="1" x14ac:dyDescent="0.25">
      <c r="A4" s="97" t="s">
        <v>3</v>
      </c>
      <c r="B4" s="107" t="s">
        <v>0</v>
      </c>
      <c r="C4" s="101" t="s">
        <v>1</v>
      </c>
      <c r="D4" s="101" t="s">
        <v>38</v>
      </c>
      <c r="E4" s="101" t="s">
        <v>127</v>
      </c>
      <c r="F4" s="99" t="s">
        <v>2</v>
      </c>
      <c r="G4" s="99" t="s">
        <v>3</v>
      </c>
      <c r="H4" s="103" t="s">
        <v>4</v>
      </c>
      <c r="I4" s="103" t="s">
        <v>80</v>
      </c>
      <c r="J4" s="103" t="s">
        <v>33</v>
      </c>
      <c r="K4" s="109" t="s">
        <v>34</v>
      </c>
      <c r="L4" s="109" t="s">
        <v>126</v>
      </c>
      <c r="M4" s="119" t="s">
        <v>309</v>
      </c>
      <c r="N4" s="119" t="s">
        <v>270</v>
      </c>
      <c r="O4" s="121" t="s">
        <v>5</v>
      </c>
      <c r="P4" s="103" t="s">
        <v>99</v>
      </c>
      <c r="Q4" s="109" t="s">
        <v>6</v>
      </c>
      <c r="R4" s="109" t="s">
        <v>125</v>
      </c>
      <c r="S4" s="111" t="s">
        <v>7</v>
      </c>
      <c r="T4" s="112"/>
      <c r="U4" s="113"/>
      <c r="V4" s="114" t="s">
        <v>8</v>
      </c>
      <c r="W4" s="95" t="s">
        <v>9</v>
      </c>
      <c r="X4" s="105" t="s">
        <v>10</v>
      </c>
      <c r="Y4" s="44" t="s">
        <v>11</v>
      </c>
      <c r="Z4" s="93" t="s">
        <v>12</v>
      </c>
      <c r="AA4" s="94"/>
    </row>
    <row r="5" spans="1:27 16245:16245" s="3" customFormat="1" ht="21" customHeight="1" thickTop="1" thickBot="1" x14ac:dyDescent="0.25">
      <c r="A5" s="98"/>
      <c r="B5" s="108"/>
      <c r="C5" s="102"/>
      <c r="D5" s="102"/>
      <c r="E5" s="102"/>
      <c r="F5" s="100"/>
      <c r="G5" s="100"/>
      <c r="H5" s="104"/>
      <c r="I5" s="104"/>
      <c r="J5" s="104"/>
      <c r="K5" s="110"/>
      <c r="L5" s="110"/>
      <c r="M5" s="120"/>
      <c r="N5" s="120"/>
      <c r="O5" s="122"/>
      <c r="P5" s="104"/>
      <c r="Q5" s="110"/>
      <c r="R5" s="110"/>
      <c r="S5" s="116" t="s">
        <v>13</v>
      </c>
      <c r="T5" s="117"/>
      <c r="U5" s="118" t="s">
        <v>14</v>
      </c>
      <c r="V5" s="115"/>
      <c r="W5" s="96"/>
      <c r="X5" s="106"/>
      <c r="Y5" s="45"/>
      <c r="Z5" s="93" t="s">
        <v>15</v>
      </c>
      <c r="AA5" s="94" t="s">
        <v>16</v>
      </c>
    </row>
    <row r="6" spans="1:27 16245:16245" ht="38.25" customHeight="1" thickTop="1" thickBot="1" x14ac:dyDescent="0.25">
      <c r="A6" s="98"/>
      <c r="B6" s="108"/>
      <c r="C6" s="102"/>
      <c r="D6" s="102"/>
      <c r="E6" s="102"/>
      <c r="F6" s="100"/>
      <c r="G6" s="100"/>
      <c r="H6" s="104"/>
      <c r="I6" s="104"/>
      <c r="J6" s="104"/>
      <c r="K6" s="110"/>
      <c r="L6" s="110"/>
      <c r="M6" s="120"/>
      <c r="N6" s="120"/>
      <c r="O6" s="122"/>
      <c r="P6" s="104"/>
      <c r="Q6" s="110"/>
      <c r="R6" s="110"/>
      <c r="S6" s="68" t="s">
        <v>122</v>
      </c>
      <c r="T6" s="68" t="s">
        <v>17</v>
      </c>
      <c r="U6" s="96"/>
      <c r="V6" s="115"/>
      <c r="W6" s="96"/>
      <c r="X6" s="106"/>
      <c r="Y6" s="45"/>
      <c r="Z6" s="93"/>
      <c r="AA6" s="94"/>
      <c r="WZU6" s="3"/>
    </row>
    <row r="7" spans="1:27 16245:16245" s="14" customFormat="1" ht="18.75" customHeight="1" thickTop="1" thickBot="1" x14ac:dyDescent="0.3">
      <c r="A7" s="18">
        <v>5</v>
      </c>
      <c r="B7" s="46">
        <v>0</v>
      </c>
      <c r="C7" s="47">
        <v>1</v>
      </c>
      <c r="D7" s="47">
        <v>2</v>
      </c>
      <c r="E7" s="46">
        <v>3</v>
      </c>
      <c r="F7" s="47">
        <v>4</v>
      </c>
      <c r="G7" s="47">
        <v>5</v>
      </c>
      <c r="H7" s="46">
        <v>6</v>
      </c>
      <c r="I7" s="47">
        <v>7</v>
      </c>
      <c r="J7" s="48">
        <v>8</v>
      </c>
      <c r="K7" s="49">
        <v>9</v>
      </c>
      <c r="L7" s="48">
        <v>10</v>
      </c>
      <c r="M7" s="47">
        <v>11</v>
      </c>
      <c r="N7" s="46">
        <v>12</v>
      </c>
      <c r="O7" s="47">
        <v>13</v>
      </c>
      <c r="P7" s="47">
        <v>14</v>
      </c>
      <c r="Q7" s="46">
        <v>15</v>
      </c>
      <c r="R7" s="47">
        <v>16</v>
      </c>
      <c r="S7" s="47">
        <v>17</v>
      </c>
      <c r="T7" s="47">
        <v>18</v>
      </c>
      <c r="U7" s="47">
        <v>19</v>
      </c>
      <c r="V7" s="47">
        <v>20</v>
      </c>
      <c r="W7" s="47">
        <v>21</v>
      </c>
      <c r="X7" s="47">
        <v>22</v>
      </c>
      <c r="Y7" s="47">
        <v>23</v>
      </c>
      <c r="Z7" s="46">
        <v>24</v>
      </c>
      <c r="AA7" s="50">
        <v>25</v>
      </c>
      <c r="WZU7" s="15"/>
    </row>
    <row r="8" spans="1:27 16245:16245" s="1" customFormat="1" ht="18.75" hidden="1" customHeight="1" thickTop="1" x14ac:dyDescent="0.2">
      <c r="A8" s="20">
        <v>309451</v>
      </c>
      <c r="B8" s="2" t="s">
        <v>85</v>
      </c>
      <c r="C8" s="20">
        <v>1</v>
      </c>
      <c r="D8" s="1" t="s">
        <v>36</v>
      </c>
      <c r="E8" s="1" t="s">
        <v>128</v>
      </c>
      <c r="F8" s="20">
        <v>57</v>
      </c>
      <c r="G8" s="20">
        <v>309451</v>
      </c>
      <c r="H8" s="1" t="s">
        <v>39</v>
      </c>
      <c r="I8" s="1">
        <v>5541651</v>
      </c>
      <c r="J8" s="21" t="s">
        <v>66</v>
      </c>
      <c r="K8" s="1" t="s">
        <v>81</v>
      </c>
      <c r="L8" s="21" t="s">
        <v>154</v>
      </c>
      <c r="M8" s="22">
        <v>45323</v>
      </c>
      <c r="N8" s="22">
        <v>47149</v>
      </c>
      <c r="O8" s="77">
        <f t="shared" ref="O8:O66" si="0">S8/(S8+T8+U8)</f>
        <v>0.7640449438202247</v>
      </c>
      <c r="P8" s="21" t="s">
        <v>108</v>
      </c>
      <c r="Q8" s="1" t="s">
        <v>111</v>
      </c>
      <c r="R8" s="20">
        <v>139</v>
      </c>
      <c r="S8" s="69">
        <v>28434614.173483144</v>
      </c>
      <c r="T8" s="69">
        <v>8781277.9065168537</v>
      </c>
      <c r="U8" s="69">
        <v>0</v>
      </c>
      <c r="V8" s="69">
        <v>0</v>
      </c>
      <c r="W8" s="69">
        <v>37215892.079999998</v>
      </c>
      <c r="X8" s="24" t="s">
        <v>84</v>
      </c>
      <c r="Y8" s="25" t="s">
        <v>269</v>
      </c>
      <c r="Z8" s="23">
        <v>7058379.0300000003</v>
      </c>
      <c r="AA8" s="26">
        <v>1191558.23</v>
      </c>
      <c r="WZU8" s="3"/>
    </row>
    <row r="9" spans="1:27 16245:16245" s="1" customFormat="1" ht="18.75" hidden="1" customHeight="1" x14ac:dyDescent="0.25">
      <c r="A9" s="20">
        <v>302344</v>
      </c>
      <c r="B9" s="2" t="s">
        <v>85</v>
      </c>
      <c r="C9" s="20">
        <v>2</v>
      </c>
      <c r="D9" s="1" t="s">
        <v>36</v>
      </c>
      <c r="E9" s="1" t="s">
        <v>128</v>
      </c>
      <c r="F9" s="20">
        <v>57</v>
      </c>
      <c r="G9" s="20">
        <v>302344</v>
      </c>
      <c r="H9" s="1" t="s">
        <v>40</v>
      </c>
      <c r="I9" s="1">
        <v>7137227</v>
      </c>
      <c r="J9" s="21" t="s">
        <v>67</v>
      </c>
      <c r="K9" s="1" t="s">
        <v>81</v>
      </c>
      <c r="L9" s="21" t="s">
        <v>155</v>
      </c>
      <c r="M9" s="22">
        <v>45323</v>
      </c>
      <c r="N9" s="22">
        <v>46783</v>
      </c>
      <c r="O9" s="77">
        <f t="shared" si="0"/>
        <v>0.7640449438202247</v>
      </c>
      <c r="P9" s="21" t="s">
        <v>108</v>
      </c>
      <c r="Q9" s="1" t="s">
        <v>111</v>
      </c>
      <c r="R9" s="20">
        <v>139</v>
      </c>
      <c r="S9" s="69">
        <v>28383944.141573034</v>
      </c>
      <c r="T9" s="69">
        <v>8765629.8084269669</v>
      </c>
      <c r="U9" s="69">
        <v>0</v>
      </c>
      <c r="V9" s="69">
        <v>0</v>
      </c>
      <c r="W9" s="69">
        <v>37149573.950000003</v>
      </c>
      <c r="X9" s="24" t="s">
        <v>84</v>
      </c>
      <c r="Y9" s="1" t="s">
        <v>268</v>
      </c>
      <c r="Z9" s="23">
        <v>6603826.8300000001</v>
      </c>
      <c r="AA9" s="26">
        <v>1349636.16</v>
      </c>
    </row>
    <row r="10" spans="1:27 16245:16245" s="1" customFormat="1" ht="18.75" hidden="1" customHeight="1" x14ac:dyDescent="0.25">
      <c r="A10" s="20">
        <v>311262</v>
      </c>
      <c r="B10" s="2" t="s">
        <v>85</v>
      </c>
      <c r="C10" s="20">
        <v>3</v>
      </c>
      <c r="D10" s="1" t="s">
        <v>36</v>
      </c>
      <c r="E10" s="1" t="s">
        <v>128</v>
      </c>
      <c r="F10" s="20">
        <v>57</v>
      </c>
      <c r="G10" s="20">
        <v>311262</v>
      </c>
      <c r="H10" s="1" t="s">
        <v>41</v>
      </c>
      <c r="I10" s="1">
        <v>6273956</v>
      </c>
      <c r="J10" s="21" t="s">
        <v>68</v>
      </c>
      <c r="K10" s="1" t="s">
        <v>82</v>
      </c>
      <c r="L10" s="21" t="s">
        <v>156</v>
      </c>
      <c r="M10" s="22">
        <v>45323</v>
      </c>
      <c r="N10" s="22">
        <v>47149</v>
      </c>
      <c r="O10" s="77">
        <f t="shared" si="0"/>
        <v>0.7640449438202247</v>
      </c>
      <c r="P10" s="21" t="s">
        <v>108</v>
      </c>
      <c r="Q10" s="1" t="s">
        <v>111</v>
      </c>
      <c r="R10" s="20">
        <v>139</v>
      </c>
      <c r="S10" s="69">
        <v>28442886.426966291</v>
      </c>
      <c r="T10" s="69">
        <v>8783832.5730337091</v>
      </c>
      <c r="U10" s="69">
        <v>0</v>
      </c>
      <c r="V10" s="69">
        <v>0</v>
      </c>
      <c r="W10" s="69">
        <v>37226719</v>
      </c>
      <c r="X10" s="24" t="s">
        <v>84</v>
      </c>
      <c r="Y10" s="1" t="s">
        <v>268</v>
      </c>
      <c r="Z10" s="23">
        <v>4040930.74</v>
      </c>
      <c r="AA10" s="26">
        <v>780346.54</v>
      </c>
    </row>
    <row r="11" spans="1:27 16245:16245" s="1" customFormat="1" ht="18.75" hidden="1" customHeight="1" x14ac:dyDescent="0.25">
      <c r="A11" s="20">
        <v>312055</v>
      </c>
      <c r="B11" s="2" t="s">
        <v>85</v>
      </c>
      <c r="C11" s="20">
        <v>4</v>
      </c>
      <c r="D11" s="1" t="s">
        <v>36</v>
      </c>
      <c r="E11" s="1" t="s">
        <v>128</v>
      </c>
      <c r="F11" s="20">
        <v>57</v>
      </c>
      <c r="G11" s="20">
        <v>312055</v>
      </c>
      <c r="H11" s="1" t="s">
        <v>42</v>
      </c>
      <c r="I11" s="1">
        <v>4420392</v>
      </c>
      <c r="J11" s="21" t="s">
        <v>69</v>
      </c>
      <c r="K11" s="1" t="s">
        <v>83</v>
      </c>
      <c r="L11" s="21" t="s">
        <v>157</v>
      </c>
      <c r="M11" s="22">
        <v>45323</v>
      </c>
      <c r="N11" s="22">
        <v>47149</v>
      </c>
      <c r="O11" s="77">
        <f t="shared" si="0"/>
        <v>0.7640449438202247</v>
      </c>
      <c r="P11" s="21" t="s">
        <v>108</v>
      </c>
      <c r="Q11" s="1" t="s">
        <v>111</v>
      </c>
      <c r="R11" s="20">
        <v>139</v>
      </c>
      <c r="S11" s="69">
        <v>28437687.521348312</v>
      </c>
      <c r="T11" s="69">
        <v>8782227.0286516864</v>
      </c>
      <c r="U11" s="69">
        <v>0</v>
      </c>
      <c r="V11" s="69">
        <v>0</v>
      </c>
      <c r="W11" s="69">
        <v>37219914.549999997</v>
      </c>
      <c r="X11" s="24" t="s">
        <v>84</v>
      </c>
      <c r="Y11" s="1" t="s">
        <v>413</v>
      </c>
      <c r="Z11" s="23">
        <v>13559496.650000002</v>
      </c>
      <c r="AA11" s="26">
        <v>935287.51000000024</v>
      </c>
    </row>
    <row r="12" spans="1:27 16245:16245" s="1" customFormat="1" ht="18.75" hidden="1" customHeight="1" x14ac:dyDescent="0.25">
      <c r="A12" s="20">
        <v>302141</v>
      </c>
      <c r="B12" s="2" t="s">
        <v>85</v>
      </c>
      <c r="C12" s="20">
        <v>5</v>
      </c>
      <c r="D12" s="1" t="s">
        <v>36</v>
      </c>
      <c r="E12" s="1" t="s">
        <v>128</v>
      </c>
      <c r="F12" s="20">
        <v>57</v>
      </c>
      <c r="G12" s="20">
        <v>302141</v>
      </c>
      <c r="H12" s="1" t="s">
        <v>43</v>
      </c>
      <c r="I12" s="1">
        <v>21998788</v>
      </c>
      <c r="J12" s="21" t="s">
        <v>70</v>
      </c>
      <c r="K12" s="1" t="s">
        <v>81</v>
      </c>
      <c r="L12" s="21" t="s">
        <v>158</v>
      </c>
      <c r="M12" s="22">
        <v>45323</v>
      </c>
      <c r="N12" s="22">
        <v>47149</v>
      </c>
      <c r="O12" s="77">
        <f t="shared" si="0"/>
        <v>0.7640449438202247</v>
      </c>
      <c r="P12" s="21" t="s">
        <v>108</v>
      </c>
      <c r="Q12" s="1" t="s">
        <v>111</v>
      </c>
      <c r="R12" s="20">
        <v>139</v>
      </c>
      <c r="S12" s="69">
        <v>28346991.046741571</v>
      </c>
      <c r="T12" s="69">
        <v>8754217.8232584279</v>
      </c>
      <c r="U12" s="69">
        <v>0</v>
      </c>
      <c r="V12" s="69">
        <v>0</v>
      </c>
      <c r="W12" s="69">
        <v>37101208.869999997</v>
      </c>
      <c r="X12" s="24" t="s">
        <v>84</v>
      </c>
      <c r="Y12" s="1" t="s">
        <v>310</v>
      </c>
      <c r="Z12" s="23">
        <v>2285382.88</v>
      </c>
      <c r="AA12" s="26">
        <v>682713.83</v>
      </c>
    </row>
    <row r="13" spans="1:27 16245:16245" s="1" customFormat="1" ht="18.75" hidden="1" customHeight="1" x14ac:dyDescent="0.25">
      <c r="A13" s="20">
        <v>305756</v>
      </c>
      <c r="B13" s="2" t="s">
        <v>85</v>
      </c>
      <c r="C13" s="20">
        <v>6</v>
      </c>
      <c r="D13" s="1" t="s">
        <v>36</v>
      </c>
      <c r="E13" s="1" t="s">
        <v>128</v>
      </c>
      <c r="F13" s="20">
        <v>58</v>
      </c>
      <c r="G13" s="20">
        <v>305756</v>
      </c>
      <c r="H13" s="1" t="s">
        <v>112</v>
      </c>
      <c r="I13" s="1">
        <v>35226567</v>
      </c>
      <c r="J13" s="21" t="s">
        <v>113</v>
      </c>
      <c r="K13" s="1" t="s">
        <v>81</v>
      </c>
      <c r="L13" s="21" t="s">
        <v>161</v>
      </c>
      <c r="M13" s="22">
        <v>45352</v>
      </c>
      <c r="N13" s="22">
        <v>45777</v>
      </c>
      <c r="O13" s="77">
        <f t="shared" si="0"/>
        <v>0.7640449438202247</v>
      </c>
      <c r="P13" s="21" t="s">
        <v>108</v>
      </c>
      <c r="Q13" s="1" t="s">
        <v>111</v>
      </c>
      <c r="R13" s="20">
        <v>139</v>
      </c>
      <c r="S13" s="69">
        <v>1749387.4831460675</v>
      </c>
      <c r="T13" s="69">
        <v>540252.01685393264</v>
      </c>
      <c r="U13" s="69">
        <v>0</v>
      </c>
      <c r="V13" s="69">
        <v>0</v>
      </c>
      <c r="W13" s="69">
        <v>2289639.5</v>
      </c>
      <c r="X13" s="24" t="s">
        <v>84</v>
      </c>
      <c r="Z13" s="23">
        <v>1682198.3099999998</v>
      </c>
      <c r="AA13" s="26">
        <v>307387</v>
      </c>
    </row>
    <row r="14" spans="1:27 16245:16245" s="1" customFormat="1" ht="18.75" hidden="1" customHeight="1" x14ac:dyDescent="0.25">
      <c r="A14" s="20">
        <v>306166</v>
      </c>
      <c r="B14" s="2" t="s">
        <v>85</v>
      </c>
      <c r="C14" s="20">
        <v>7</v>
      </c>
      <c r="D14" s="1" t="s">
        <v>36</v>
      </c>
      <c r="E14" s="1" t="s">
        <v>128</v>
      </c>
      <c r="F14" s="20">
        <v>58</v>
      </c>
      <c r="G14" s="20">
        <v>306166</v>
      </c>
      <c r="H14" s="1" t="s">
        <v>114</v>
      </c>
      <c r="I14" s="1">
        <v>36680730</v>
      </c>
      <c r="J14" s="21" t="s">
        <v>115</v>
      </c>
      <c r="K14" s="1" t="s">
        <v>116</v>
      </c>
      <c r="L14" s="21" t="s">
        <v>162</v>
      </c>
      <c r="M14" s="22">
        <v>45352</v>
      </c>
      <c r="N14" s="22">
        <v>45777</v>
      </c>
      <c r="O14" s="77">
        <f t="shared" si="0"/>
        <v>0.76404494151078706</v>
      </c>
      <c r="P14" s="21" t="s">
        <v>108</v>
      </c>
      <c r="Q14" s="1" t="s">
        <v>111</v>
      </c>
      <c r="R14" s="20">
        <v>139</v>
      </c>
      <c r="S14" s="69">
        <v>1895801.41</v>
      </c>
      <c r="T14" s="69">
        <v>516673.03</v>
      </c>
      <c r="U14" s="69">
        <v>68795.06</v>
      </c>
      <c r="V14" s="69">
        <v>0</v>
      </c>
      <c r="W14" s="69">
        <v>2481269.5</v>
      </c>
      <c r="X14" s="24" t="s">
        <v>84</v>
      </c>
      <c r="Z14" s="23">
        <v>1267421.1400000001</v>
      </c>
      <c r="AA14" s="26">
        <v>292795.66000000003</v>
      </c>
    </row>
    <row r="15" spans="1:27 16245:16245" s="1" customFormat="1" ht="18.75" hidden="1" customHeight="1" x14ac:dyDescent="0.25">
      <c r="A15" s="20">
        <v>309745</v>
      </c>
      <c r="B15" s="2" t="s">
        <v>85</v>
      </c>
      <c r="C15" s="20">
        <v>8</v>
      </c>
      <c r="D15" s="1" t="s">
        <v>36</v>
      </c>
      <c r="E15" s="1" t="s">
        <v>128</v>
      </c>
      <c r="F15" s="20">
        <v>58</v>
      </c>
      <c r="G15" s="20">
        <v>309745</v>
      </c>
      <c r="H15" s="1" t="s">
        <v>117</v>
      </c>
      <c r="I15" s="1">
        <v>5916417</v>
      </c>
      <c r="J15" s="21" t="s">
        <v>118</v>
      </c>
      <c r="K15" s="1" t="s">
        <v>119</v>
      </c>
      <c r="L15" s="21" t="s">
        <v>159</v>
      </c>
      <c r="M15" s="22">
        <v>45352</v>
      </c>
      <c r="N15" s="22">
        <v>46081</v>
      </c>
      <c r="O15" s="77">
        <f t="shared" si="0"/>
        <v>0.7640449438202247</v>
      </c>
      <c r="P15" s="21" t="s">
        <v>124</v>
      </c>
      <c r="Q15" s="1" t="s">
        <v>111</v>
      </c>
      <c r="R15" s="20">
        <v>139</v>
      </c>
      <c r="S15" s="69">
        <v>1896144.1051685393</v>
      </c>
      <c r="T15" s="69">
        <v>449940.66269662924</v>
      </c>
      <c r="U15" s="69">
        <v>135633.25213483148</v>
      </c>
      <c r="V15" s="69">
        <v>0</v>
      </c>
      <c r="W15" s="69">
        <v>2481718.02</v>
      </c>
      <c r="X15" s="24" t="s">
        <v>84</v>
      </c>
      <c r="Z15" s="23">
        <v>422343.35000000003</v>
      </c>
      <c r="AA15" s="26">
        <v>49993.59</v>
      </c>
    </row>
    <row r="16" spans="1:27 16245:16245" s="1" customFormat="1" ht="18.75" hidden="1" customHeight="1" x14ac:dyDescent="0.25">
      <c r="A16" s="20">
        <v>311786</v>
      </c>
      <c r="B16" s="2" t="s">
        <v>85</v>
      </c>
      <c r="C16" s="20">
        <v>9</v>
      </c>
      <c r="D16" s="1" t="s">
        <v>36</v>
      </c>
      <c r="E16" s="1" t="s">
        <v>128</v>
      </c>
      <c r="F16" s="20">
        <v>58</v>
      </c>
      <c r="G16" s="20">
        <v>311786</v>
      </c>
      <c r="H16" s="1" t="s">
        <v>120</v>
      </c>
      <c r="I16" s="1">
        <v>22402190</v>
      </c>
      <c r="J16" s="21" t="s">
        <v>121</v>
      </c>
      <c r="K16" s="1" t="s">
        <v>81</v>
      </c>
      <c r="L16" s="21" t="s">
        <v>160</v>
      </c>
      <c r="M16" s="22">
        <v>45352</v>
      </c>
      <c r="N16" s="22">
        <v>45777</v>
      </c>
      <c r="O16" s="77">
        <f t="shared" si="0"/>
        <v>0.7640449438202247</v>
      </c>
      <c r="P16" s="21" t="s">
        <v>108</v>
      </c>
      <c r="Q16" s="1" t="s">
        <v>111</v>
      </c>
      <c r="R16" s="20">
        <v>139</v>
      </c>
      <c r="S16" s="69">
        <v>1864679.8480898875</v>
      </c>
      <c r="T16" s="69">
        <v>575857.01191011234</v>
      </c>
      <c r="U16" s="69">
        <v>0</v>
      </c>
      <c r="V16" s="69">
        <v>0</v>
      </c>
      <c r="W16" s="69">
        <v>2440536.86</v>
      </c>
      <c r="X16" s="24" t="s">
        <v>84</v>
      </c>
      <c r="Z16" s="23">
        <v>980988.07000000007</v>
      </c>
      <c r="AA16" s="26">
        <v>268220.17000000004</v>
      </c>
    </row>
    <row r="17" spans="1:27" s="1" customFormat="1" ht="18.75" hidden="1" customHeight="1" x14ac:dyDescent="0.25">
      <c r="A17" s="20">
        <v>308553</v>
      </c>
      <c r="B17" s="2" t="s">
        <v>85</v>
      </c>
      <c r="C17" s="20">
        <v>10</v>
      </c>
      <c r="D17" s="1" t="s">
        <v>36</v>
      </c>
      <c r="E17" s="1" t="s">
        <v>128</v>
      </c>
      <c r="F17" s="20">
        <v>58</v>
      </c>
      <c r="G17" s="20">
        <v>308553</v>
      </c>
      <c r="H17" s="1" t="s">
        <v>163</v>
      </c>
      <c r="I17" s="1">
        <v>33742634</v>
      </c>
      <c r="J17" s="21" t="s">
        <v>164</v>
      </c>
      <c r="K17" s="1" t="s">
        <v>165</v>
      </c>
      <c r="L17" s="21" t="s">
        <v>266</v>
      </c>
      <c r="M17" s="22">
        <v>45383</v>
      </c>
      <c r="N17" s="22">
        <v>45808</v>
      </c>
      <c r="O17" s="77">
        <f t="shared" si="0"/>
        <v>0.76239593786674886</v>
      </c>
      <c r="P17" s="21" t="s">
        <v>108</v>
      </c>
      <c r="Q17" s="1" t="s">
        <v>111</v>
      </c>
      <c r="R17" s="20">
        <v>139</v>
      </c>
      <c r="S17" s="69">
        <v>1882324.3123595505</v>
      </c>
      <c r="T17" s="69">
        <v>580219.28764044947</v>
      </c>
      <c r="U17" s="69">
        <v>6415.4</v>
      </c>
      <c r="V17" s="69">
        <v>0</v>
      </c>
      <c r="W17" s="69">
        <v>2468958.9999999995</v>
      </c>
      <c r="X17" s="24" t="s">
        <v>84</v>
      </c>
      <c r="Y17" s="1" t="s">
        <v>1656</v>
      </c>
      <c r="Z17" s="23">
        <v>1425393.3</v>
      </c>
      <c r="AA17" s="26">
        <v>222145.13999999998</v>
      </c>
    </row>
    <row r="18" spans="1:27" s="1" customFormat="1" ht="18.75" hidden="1" customHeight="1" x14ac:dyDescent="0.25">
      <c r="A18" s="20">
        <v>305551</v>
      </c>
      <c r="B18" s="2" t="s">
        <v>85</v>
      </c>
      <c r="C18" s="20">
        <v>11</v>
      </c>
      <c r="D18" s="1" t="s">
        <v>36</v>
      </c>
      <c r="E18" s="1" t="s">
        <v>128</v>
      </c>
      <c r="F18" s="20">
        <v>58</v>
      </c>
      <c r="G18" s="20">
        <v>305551</v>
      </c>
      <c r="H18" s="1" t="s">
        <v>166</v>
      </c>
      <c r="I18" s="1">
        <v>17079824</v>
      </c>
      <c r="J18" s="21" t="s">
        <v>167</v>
      </c>
      <c r="K18" s="1" t="s">
        <v>168</v>
      </c>
      <c r="L18" s="21" t="s">
        <v>267</v>
      </c>
      <c r="M18" s="22">
        <v>45383</v>
      </c>
      <c r="N18" s="22">
        <v>45808</v>
      </c>
      <c r="O18" s="77">
        <f t="shared" si="0"/>
        <v>0.76404494205425033</v>
      </c>
      <c r="P18" s="21" t="s">
        <v>108</v>
      </c>
      <c r="Q18" s="1" t="s">
        <v>111</v>
      </c>
      <c r="R18" s="20">
        <v>139</v>
      </c>
      <c r="S18" s="69">
        <v>1895872.33</v>
      </c>
      <c r="T18" s="69">
        <v>580007.48</v>
      </c>
      <c r="U18" s="69">
        <v>5482.51</v>
      </c>
      <c r="V18" s="69">
        <v>0</v>
      </c>
      <c r="W18" s="69">
        <v>2481362.3199999998</v>
      </c>
      <c r="X18" s="24" t="s">
        <v>84</v>
      </c>
      <c r="Z18" s="23">
        <v>757514.0199999999</v>
      </c>
      <c r="AA18" s="26">
        <v>221692.85</v>
      </c>
    </row>
    <row r="19" spans="1:27" s="1" customFormat="1" ht="18.75" hidden="1" customHeight="1" x14ac:dyDescent="0.25">
      <c r="A19" s="20">
        <v>305439</v>
      </c>
      <c r="B19" s="2" t="s">
        <v>85</v>
      </c>
      <c r="C19" s="20">
        <v>12</v>
      </c>
      <c r="D19" s="1" t="s">
        <v>36</v>
      </c>
      <c r="E19" s="1" t="s">
        <v>128</v>
      </c>
      <c r="F19" s="20">
        <v>58</v>
      </c>
      <c r="G19" s="20">
        <v>305439</v>
      </c>
      <c r="H19" s="1" t="s">
        <v>169</v>
      </c>
      <c r="I19" s="1">
        <v>36595260</v>
      </c>
      <c r="J19" s="21" t="s">
        <v>170</v>
      </c>
      <c r="K19" s="1" t="s">
        <v>171</v>
      </c>
      <c r="L19" s="21" t="s">
        <v>266</v>
      </c>
      <c r="M19" s="22">
        <v>45383</v>
      </c>
      <c r="N19" s="22">
        <v>45808</v>
      </c>
      <c r="O19" s="77">
        <f t="shared" si="0"/>
        <v>0.76404494299846981</v>
      </c>
      <c r="P19" s="21" t="s">
        <v>108</v>
      </c>
      <c r="Q19" s="1" t="s">
        <v>111</v>
      </c>
      <c r="R19" s="20">
        <v>139</v>
      </c>
      <c r="S19" s="69">
        <v>1880438.38</v>
      </c>
      <c r="T19" s="69">
        <v>512742.02</v>
      </c>
      <c r="U19" s="69">
        <v>67981.600000000006</v>
      </c>
      <c r="V19" s="69">
        <v>0</v>
      </c>
      <c r="W19" s="69">
        <v>2461162</v>
      </c>
      <c r="X19" s="24" t="s">
        <v>84</v>
      </c>
      <c r="Z19" s="23">
        <v>1169495.71</v>
      </c>
      <c r="AA19" s="26">
        <v>107674.37</v>
      </c>
    </row>
    <row r="20" spans="1:27" s="1" customFormat="1" ht="18.75" hidden="1" customHeight="1" x14ac:dyDescent="0.25">
      <c r="A20" s="20">
        <v>303700</v>
      </c>
      <c r="B20" s="2" t="s">
        <v>85</v>
      </c>
      <c r="C20" s="20">
        <v>13</v>
      </c>
      <c r="D20" s="1" t="s">
        <v>36</v>
      </c>
      <c r="E20" s="1" t="s">
        <v>128</v>
      </c>
      <c r="F20" s="20">
        <v>58</v>
      </c>
      <c r="G20" s="20">
        <v>303700</v>
      </c>
      <c r="H20" s="1" t="s">
        <v>172</v>
      </c>
      <c r="I20" s="1">
        <v>7221327</v>
      </c>
      <c r="J20" s="21" t="s">
        <v>173</v>
      </c>
      <c r="K20" s="1" t="s">
        <v>174</v>
      </c>
      <c r="L20" s="21" t="s">
        <v>266</v>
      </c>
      <c r="M20" s="22">
        <v>45383</v>
      </c>
      <c r="N20" s="22">
        <v>45808</v>
      </c>
      <c r="O20" s="77">
        <f t="shared" si="0"/>
        <v>0.76404494345652563</v>
      </c>
      <c r="P20" s="21" t="s">
        <v>108</v>
      </c>
      <c r="Q20" s="1" t="s">
        <v>111</v>
      </c>
      <c r="R20" s="20">
        <v>139</v>
      </c>
      <c r="S20" s="69">
        <v>1888324.96</v>
      </c>
      <c r="T20" s="69">
        <v>583159.18000000005</v>
      </c>
      <c r="U20" s="69">
        <v>0</v>
      </c>
      <c r="V20" s="69">
        <v>0</v>
      </c>
      <c r="W20" s="69">
        <v>2471484.14</v>
      </c>
      <c r="X20" s="24" t="s">
        <v>84</v>
      </c>
      <c r="Z20" s="23">
        <v>1730028.54</v>
      </c>
      <c r="AA20" s="26">
        <v>340741.5</v>
      </c>
    </row>
    <row r="21" spans="1:27" s="1" customFormat="1" ht="18.75" hidden="1" customHeight="1" x14ac:dyDescent="0.25">
      <c r="A21" s="20">
        <v>305905</v>
      </c>
      <c r="B21" s="2" t="s">
        <v>85</v>
      </c>
      <c r="C21" s="20">
        <v>14</v>
      </c>
      <c r="D21" s="1" t="s">
        <v>36</v>
      </c>
      <c r="E21" s="1" t="s">
        <v>128</v>
      </c>
      <c r="F21" s="20">
        <v>58</v>
      </c>
      <c r="G21" s="20">
        <v>305905</v>
      </c>
      <c r="H21" s="1" t="s">
        <v>175</v>
      </c>
      <c r="I21" s="1">
        <v>21483609</v>
      </c>
      <c r="J21" s="21" t="s">
        <v>176</v>
      </c>
      <c r="K21" s="1" t="s">
        <v>177</v>
      </c>
      <c r="L21" s="21" t="s">
        <v>266</v>
      </c>
      <c r="M21" s="22">
        <v>45383</v>
      </c>
      <c r="N21" s="22">
        <v>45808</v>
      </c>
      <c r="O21" s="77">
        <f t="shared" si="0"/>
        <v>0.76404494382022481</v>
      </c>
      <c r="P21" s="21" t="s">
        <v>108</v>
      </c>
      <c r="Q21" s="1" t="s">
        <v>111</v>
      </c>
      <c r="R21" s="20">
        <v>139</v>
      </c>
      <c r="S21" s="69">
        <v>1893947.9955056179</v>
      </c>
      <c r="T21" s="69">
        <v>491918.67640449438</v>
      </c>
      <c r="U21" s="69">
        <v>92977.028089887637</v>
      </c>
      <c r="V21" s="69">
        <v>0</v>
      </c>
      <c r="W21" s="69">
        <v>2478843.7000000002</v>
      </c>
      <c r="X21" s="24" t="s">
        <v>84</v>
      </c>
      <c r="Y21" s="1" t="s">
        <v>1657</v>
      </c>
      <c r="Z21" s="23">
        <v>765444.66999999993</v>
      </c>
      <c r="AA21" s="26">
        <v>157208.51999999999</v>
      </c>
    </row>
    <row r="22" spans="1:27" s="1" customFormat="1" ht="18.75" hidden="1" customHeight="1" x14ac:dyDescent="0.25">
      <c r="A22" s="20">
        <v>305001</v>
      </c>
      <c r="B22" s="2" t="s">
        <v>85</v>
      </c>
      <c r="C22" s="20">
        <v>15</v>
      </c>
      <c r="D22" s="1" t="s">
        <v>36</v>
      </c>
      <c r="E22" s="1" t="s">
        <v>128</v>
      </c>
      <c r="F22" s="20">
        <v>58</v>
      </c>
      <c r="G22" s="20">
        <v>305001</v>
      </c>
      <c r="H22" s="1" t="s">
        <v>178</v>
      </c>
      <c r="I22" s="1">
        <v>15647960</v>
      </c>
      <c r="J22" s="21" t="s">
        <v>179</v>
      </c>
      <c r="K22" s="1" t="s">
        <v>180</v>
      </c>
      <c r="L22" s="21" t="s">
        <v>263</v>
      </c>
      <c r="M22" s="22">
        <v>45383</v>
      </c>
      <c r="N22" s="22">
        <v>46112</v>
      </c>
      <c r="O22" s="77">
        <f t="shared" si="0"/>
        <v>0.76404494459001737</v>
      </c>
      <c r="P22" s="21" t="s">
        <v>108</v>
      </c>
      <c r="Q22" s="1" t="s">
        <v>111</v>
      </c>
      <c r="R22" s="20">
        <v>139</v>
      </c>
      <c r="S22" s="69">
        <v>1895850.37</v>
      </c>
      <c r="T22" s="69">
        <v>585483.19999999995</v>
      </c>
      <c r="U22" s="69">
        <v>0</v>
      </c>
      <c r="V22" s="69">
        <v>0</v>
      </c>
      <c r="W22" s="69">
        <v>2481333.5700000003</v>
      </c>
      <c r="X22" s="24" t="s">
        <v>84</v>
      </c>
      <c r="Z22" s="23">
        <v>522962.81999999995</v>
      </c>
      <c r="AA22" s="26">
        <v>84873.81</v>
      </c>
    </row>
    <row r="23" spans="1:27" s="1" customFormat="1" ht="18.75" hidden="1" customHeight="1" x14ac:dyDescent="0.25">
      <c r="A23" s="20">
        <v>308552</v>
      </c>
      <c r="B23" s="2" t="s">
        <v>85</v>
      </c>
      <c r="C23" s="20">
        <v>16</v>
      </c>
      <c r="D23" s="1" t="s">
        <v>36</v>
      </c>
      <c r="E23" s="1" t="s">
        <v>128</v>
      </c>
      <c r="F23" s="20">
        <v>58</v>
      </c>
      <c r="G23" s="20">
        <v>308552</v>
      </c>
      <c r="H23" s="1" t="s">
        <v>181</v>
      </c>
      <c r="I23" s="1">
        <v>35210609</v>
      </c>
      <c r="J23" s="21" t="s">
        <v>182</v>
      </c>
      <c r="K23" s="1" t="s">
        <v>183</v>
      </c>
      <c r="L23" s="21" t="s">
        <v>266</v>
      </c>
      <c r="M23" s="22">
        <v>45383</v>
      </c>
      <c r="N23" s="22">
        <v>46112</v>
      </c>
      <c r="O23" s="77">
        <f t="shared" si="0"/>
        <v>0.76239593786674886</v>
      </c>
      <c r="P23" s="21" t="s">
        <v>108</v>
      </c>
      <c r="Q23" s="1" t="s">
        <v>111</v>
      </c>
      <c r="R23" s="20">
        <v>139</v>
      </c>
      <c r="S23" s="69">
        <v>1882324.3123595505</v>
      </c>
      <c r="T23" s="69">
        <v>580219.28764044947</v>
      </c>
      <c r="U23" s="69">
        <v>6415.4</v>
      </c>
      <c r="V23" s="69">
        <v>0</v>
      </c>
      <c r="W23" s="69">
        <v>2468958.9999999995</v>
      </c>
      <c r="X23" s="24" t="s">
        <v>84</v>
      </c>
      <c r="Y23" s="1" t="s">
        <v>1658</v>
      </c>
      <c r="Z23" s="23">
        <v>1423682.06</v>
      </c>
      <c r="AA23" s="26">
        <v>216091.23</v>
      </c>
    </row>
    <row r="24" spans="1:27" s="1" customFormat="1" ht="18.75" hidden="1" customHeight="1" x14ac:dyDescent="0.25">
      <c r="A24" s="20">
        <v>301657</v>
      </c>
      <c r="B24" s="2" t="s">
        <v>85</v>
      </c>
      <c r="C24" s="20">
        <v>17</v>
      </c>
      <c r="D24" s="1" t="s">
        <v>36</v>
      </c>
      <c r="E24" s="1" t="s">
        <v>128</v>
      </c>
      <c r="F24" s="20">
        <v>58</v>
      </c>
      <c r="G24" s="20">
        <v>301657</v>
      </c>
      <c r="H24" s="1" t="s">
        <v>184</v>
      </c>
      <c r="I24" s="1">
        <v>34458461</v>
      </c>
      <c r="J24" s="21" t="s">
        <v>185</v>
      </c>
      <c r="L24" s="21" t="s">
        <v>225</v>
      </c>
      <c r="M24" s="22">
        <v>45383</v>
      </c>
      <c r="N24" s="22">
        <v>46112</v>
      </c>
      <c r="O24" s="77">
        <f t="shared" si="0"/>
        <v>0.76404494200742046</v>
      </c>
      <c r="P24" s="21" t="s">
        <v>108</v>
      </c>
      <c r="Q24" s="1" t="s">
        <v>111</v>
      </c>
      <c r="R24" s="20">
        <v>139</v>
      </c>
      <c r="S24" s="69">
        <v>1846896.69</v>
      </c>
      <c r="T24" s="69">
        <v>570365.16</v>
      </c>
      <c r="U24" s="69">
        <v>0</v>
      </c>
      <c r="V24" s="69">
        <v>0</v>
      </c>
      <c r="W24" s="69">
        <v>2417261.85</v>
      </c>
      <c r="X24" s="24" t="s">
        <v>84</v>
      </c>
      <c r="Z24" s="23">
        <v>483232.97000000009</v>
      </c>
      <c r="AA24" s="26">
        <v>149233.71</v>
      </c>
    </row>
    <row r="25" spans="1:27" s="1" customFormat="1" ht="18.75" hidden="1" customHeight="1" x14ac:dyDescent="0.25">
      <c r="A25" s="20">
        <v>304233</v>
      </c>
      <c r="B25" s="2" t="s">
        <v>85</v>
      </c>
      <c r="C25" s="20">
        <v>18</v>
      </c>
      <c r="D25" s="1" t="s">
        <v>36</v>
      </c>
      <c r="E25" s="1" t="s">
        <v>128</v>
      </c>
      <c r="F25" s="20">
        <v>58</v>
      </c>
      <c r="G25" s="20">
        <v>304233</v>
      </c>
      <c r="H25" s="1" t="s">
        <v>186</v>
      </c>
      <c r="I25" s="1">
        <v>18408844</v>
      </c>
      <c r="J25" s="21" t="s">
        <v>187</v>
      </c>
      <c r="K25" s="1" t="s">
        <v>188</v>
      </c>
      <c r="L25" s="21" t="s">
        <v>265</v>
      </c>
      <c r="M25" s="22">
        <v>45383</v>
      </c>
      <c r="N25" s="22">
        <v>46112</v>
      </c>
      <c r="O25" s="77">
        <f t="shared" si="0"/>
        <v>0.76404494440893289</v>
      </c>
      <c r="P25" s="21" t="s">
        <v>108</v>
      </c>
      <c r="Q25" s="1" t="s">
        <v>111</v>
      </c>
      <c r="R25" s="20">
        <v>139</v>
      </c>
      <c r="S25" s="69">
        <v>1895711.13</v>
      </c>
      <c r="T25" s="69">
        <v>585440.19999999995</v>
      </c>
      <c r="U25" s="69">
        <v>0</v>
      </c>
      <c r="V25" s="69">
        <v>0</v>
      </c>
      <c r="W25" s="69">
        <v>2481151.33</v>
      </c>
      <c r="X25" s="24" t="s">
        <v>84</v>
      </c>
      <c r="Z25" s="23">
        <v>931463.35</v>
      </c>
      <c r="AA25" s="26">
        <v>219133.89</v>
      </c>
    </row>
    <row r="26" spans="1:27" s="1" customFormat="1" ht="18.75" hidden="1" customHeight="1" x14ac:dyDescent="0.25">
      <c r="A26" s="20">
        <v>302022</v>
      </c>
      <c r="B26" s="2" t="s">
        <v>85</v>
      </c>
      <c r="C26" s="20">
        <v>19</v>
      </c>
      <c r="D26" s="1" t="s">
        <v>36</v>
      </c>
      <c r="E26" s="1" t="s">
        <v>128</v>
      </c>
      <c r="F26" s="20">
        <v>58</v>
      </c>
      <c r="G26" s="20">
        <v>302022</v>
      </c>
      <c r="H26" s="1" t="s">
        <v>189</v>
      </c>
      <c r="I26" s="1">
        <v>18408844</v>
      </c>
      <c r="J26" s="21" t="s">
        <v>190</v>
      </c>
      <c r="K26" s="1" t="s">
        <v>81</v>
      </c>
      <c r="L26" s="21" t="s">
        <v>264</v>
      </c>
      <c r="M26" s="22">
        <v>45383</v>
      </c>
      <c r="N26" s="22">
        <v>46112</v>
      </c>
      <c r="O26" s="77">
        <f t="shared" si="0"/>
        <v>0.76404494331348394</v>
      </c>
      <c r="P26" s="21" t="s">
        <v>108</v>
      </c>
      <c r="Q26" s="1" t="s">
        <v>111</v>
      </c>
      <c r="R26" s="20">
        <v>139</v>
      </c>
      <c r="S26" s="69">
        <v>1863527.01</v>
      </c>
      <c r="T26" s="69">
        <v>575500.99</v>
      </c>
      <c r="U26" s="69">
        <v>0</v>
      </c>
      <c r="V26" s="69">
        <v>0</v>
      </c>
      <c r="W26" s="69">
        <v>2439028</v>
      </c>
      <c r="X26" s="24" t="s">
        <v>84</v>
      </c>
      <c r="Z26" s="23">
        <v>504667</v>
      </c>
      <c r="AA26" s="26">
        <v>135167.54</v>
      </c>
    </row>
    <row r="27" spans="1:27" s="1" customFormat="1" ht="18.75" hidden="1" customHeight="1" x14ac:dyDescent="0.25">
      <c r="A27" s="20">
        <v>308567</v>
      </c>
      <c r="B27" s="2" t="s">
        <v>85</v>
      </c>
      <c r="C27" s="20">
        <v>20</v>
      </c>
      <c r="D27" s="1" t="s">
        <v>36</v>
      </c>
      <c r="E27" s="1" t="s">
        <v>128</v>
      </c>
      <c r="F27" s="20">
        <v>58</v>
      </c>
      <c r="G27" s="20">
        <v>308567</v>
      </c>
      <c r="H27" s="1" t="s">
        <v>191</v>
      </c>
      <c r="I27" s="1">
        <v>10928906</v>
      </c>
      <c r="J27" s="21" t="s">
        <v>192</v>
      </c>
      <c r="K27" s="1" t="s">
        <v>193</v>
      </c>
      <c r="L27" s="21" t="s">
        <v>263</v>
      </c>
      <c r="M27" s="22">
        <v>45383</v>
      </c>
      <c r="N27" s="22">
        <v>46112</v>
      </c>
      <c r="O27" s="77">
        <f t="shared" si="0"/>
        <v>0.76404494550216406</v>
      </c>
      <c r="P27" s="21" t="s">
        <v>108</v>
      </c>
      <c r="Q27" s="1" t="s">
        <v>111</v>
      </c>
      <c r="R27" s="20">
        <v>139</v>
      </c>
      <c r="S27" s="69">
        <v>1888514.41</v>
      </c>
      <c r="T27" s="69">
        <v>583217.68000000005</v>
      </c>
      <c r="U27" s="69">
        <v>0</v>
      </c>
      <c r="V27" s="69">
        <v>0</v>
      </c>
      <c r="W27" s="69">
        <v>2471732.09</v>
      </c>
      <c r="X27" s="24" t="s">
        <v>84</v>
      </c>
      <c r="Z27" s="23">
        <v>350804.5</v>
      </c>
      <c r="AA27" s="26">
        <v>105614.5</v>
      </c>
    </row>
    <row r="28" spans="1:27" s="1" customFormat="1" ht="18.75" hidden="1" customHeight="1" x14ac:dyDescent="0.25">
      <c r="A28" s="20">
        <v>304974</v>
      </c>
      <c r="B28" s="2" t="s">
        <v>85</v>
      </c>
      <c r="C28" s="20">
        <v>21</v>
      </c>
      <c r="D28" s="1" t="s">
        <v>36</v>
      </c>
      <c r="E28" s="1" t="s">
        <v>128</v>
      </c>
      <c r="F28" s="20">
        <v>58</v>
      </c>
      <c r="G28" s="20">
        <v>304974</v>
      </c>
      <c r="H28" s="1" t="s">
        <v>194</v>
      </c>
      <c r="I28" s="1">
        <v>8096109</v>
      </c>
      <c r="J28" s="21" t="s">
        <v>195</v>
      </c>
      <c r="K28" s="1" t="s">
        <v>196</v>
      </c>
      <c r="L28" s="21" t="s">
        <v>262</v>
      </c>
      <c r="M28" s="22">
        <v>45383</v>
      </c>
      <c r="N28" s="22">
        <v>46112</v>
      </c>
      <c r="O28" s="77">
        <f t="shared" si="0"/>
        <v>0.76404494459008809</v>
      </c>
      <c r="P28" s="21" t="s">
        <v>108</v>
      </c>
      <c r="Q28" s="1" t="s">
        <v>111</v>
      </c>
      <c r="R28" s="20">
        <v>139</v>
      </c>
      <c r="S28" s="69">
        <v>1895676.29</v>
      </c>
      <c r="T28" s="69">
        <v>585429.43999999994</v>
      </c>
      <c r="U28" s="69">
        <v>0</v>
      </c>
      <c r="V28" s="69">
        <v>0</v>
      </c>
      <c r="W28" s="69">
        <v>2481105.73</v>
      </c>
      <c r="X28" s="24" t="s">
        <v>84</v>
      </c>
      <c r="Z28" s="23">
        <v>370113.37</v>
      </c>
      <c r="AA28" s="26">
        <v>81614.259999999995</v>
      </c>
    </row>
    <row r="29" spans="1:27" s="1" customFormat="1" ht="18.75" hidden="1" customHeight="1" x14ac:dyDescent="0.25">
      <c r="A29" s="20">
        <v>304960</v>
      </c>
      <c r="B29" s="2" t="s">
        <v>85</v>
      </c>
      <c r="C29" s="20">
        <v>22</v>
      </c>
      <c r="D29" s="1" t="s">
        <v>36</v>
      </c>
      <c r="E29" s="1" t="s">
        <v>128</v>
      </c>
      <c r="F29" s="20">
        <v>58</v>
      </c>
      <c r="G29" s="20">
        <v>304960</v>
      </c>
      <c r="H29" s="1" t="s">
        <v>197</v>
      </c>
      <c r="I29" s="1">
        <v>4194651</v>
      </c>
      <c r="J29" s="21" t="s">
        <v>198</v>
      </c>
      <c r="K29" s="1" t="s">
        <v>199</v>
      </c>
      <c r="L29" s="21" t="s">
        <v>261</v>
      </c>
      <c r="M29" s="22">
        <v>45383</v>
      </c>
      <c r="N29" s="22">
        <v>46112</v>
      </c>
      <c r="O29" s="77">
        <f t="shared" si="0"/>
        <v>0.76404494410679757</v>
      </c>
      <c r="P29" s="21" t="s">
        <v>108</v>
      </c>
      <c r="Q29" s="1" t="s">
        <v>111</v>
      </c>
      <c r="R29" s="20">
        <v>139</v>
      </c>
      <c r="S29" s="69">
        <v>1797401.26</v>
      </c>
      <c r="T29" s="69">
        <v>555079.80000000005</v>
      </c>
      <c r="U29" s="69">
        <v>0</v>
      </c>
      <c r="V29" s="69">
        <v>0</v>
      </c>
      <c r="W29" s="69">
        <v>2352481.06</v>
      </c>
      <c r="X29" s="24" t="s">
        <v>84</v>
      </c>
      <c r="Z29" s="23">
        <v>479758.7</v>
      </c>
      <c r="AA29" s="26">
        <v>132254.6</v>
      </c>
    </row>
    <row r="30" spans="1:27" s="1" customFormat="1" ht="18.75" hidden="1" customHeight="1" x14ac:dyDescent="0.25">
      <c r="A30" s="20">
        <v>305255</v>
      </c>
      <c r="B30" s="2" t="s">
        <v>85</v>
      </c>
      <c r="C30" s="20">
        <v>23</v>
      </c>
      <c r="D30" s="1" t="s">
        <v>36</v>
      </c>
      <c r="E30" s="1" t="s">
        <v>128</v>
      </c>
      <c r="F30" s="20">
        <v>58</v>
      </c>
      <c r="G30" s="20">
        <v>305255</v>
      </c>
      <c r="H30" s="1" t="s">
        <v>200</v>
      </c>
      <c r="I30" s="1">
        <v>42863988</v>
      </c>
      <c r="J30" s="21" t="s">
        <v>201</v>
      </c>
      <c r="K30" s="1" t="s">
        <v>202</v>
      </c>
      <c r="L30" s="21" t="s">
        <v>260</v>
      </c>
      <c r="M30" s="22">
        <v>45383</v>
      </c>
      <c r="N30" s="22">
        <v>45930</v>
      </c>
      <c r="O30" s="77">
        <f t="shared" si="0"/>
        <v>0.76404494558595037</v>
      </c>
      <c r="P30" s="21" t="s">
        <v>108</v>
      </c>
      <c r="Q30" s="1" t="s">
        <v>111</v>
      </c>
      <c r="R30" s="20">
        <v>139</v>
      </c>
      <c r="S30" s="69">
        <v>1896139.51</v>
      </c>
      <c r="T30" s="69">
        <v>509716.53</v>
      </c>
      <c r="U30" s="69">
        <v>75855.960000000006</v>
      </c>
      <c r="V30" s="69">
        <v>0</v>
      </c>
      <c r="W30" s="69">
        <v>2481712</v>
      </c>
      <c r="X30" s="24" t="s">
        <v>84</v>
      </c>
      <c r="Z30" s="23">
        <v>1255511.67</v>
      </c>
      <c r="AA30" s="26">
        <v>176693.91</v>
      </c>
    </row>
    <row r="31" spans="1:27" s="1" customFormat="1" ht="18.75" hidden="1" customHeight="1" x14ac:dyDescent="0.25">
      <c r="A31" s="20">
        <v>308635</v>
      </c>
      <c r="B31" s="2" t="s">
        <v>85</v>
      </c>
      <c r="C31" s="20">
        <v>24</v>
      </c>
      <c r="D31" s="1" t="s">
        <v>36</v>
      </c>
      <c r="E31" s="1" t="s">
        <v>128</v>
      </c>
      <c r="F31" s="20">
        <v>58</v>
      </c>
      <c r="G31" s="20">
        <v>308635</v>
      </c>
      <c r="H31" s="1" t="s">
        <v>203</v>
      </c>
      <c r="I31" s="1">
        <v>44656873</v>
      </c>
      <c r="J31" s="21" t="s">
        <v>204</v>
      </c>
      <c r="L31" s="21" t="s">
        <v>259</v>
      </c>
      <c r="M31" s="22">
        <v>45383</v>
      </c>
      <c r="N31" s="22">
        <v>45930</v>
      </c>
      <c r="O31" s="77">
        <f t="shared" si="0"/>
        <v>0.76404494382022481</v>
      </c>
      <c r="P31" s="21" t="s">
        <v>108</v>
      </c>
      <c r="Q31" s="1" t="s">
        <v>111</v>
      </c>
      <c r="R31" s="20">
        <v>139</v>
      </c>
      <c r="S31" s="69">
        <v>1873842.68</v>
      </c>
      <c r="T31" s="69">
        <v>578686.71</v>
      </c>
      <c r="U31" s="69">
        <v>0</v>
      </c>
      <c r="V31" s="69">
        <v>0</v>
      </c>
      <c r="W31" s="69">
        <v>2452529.3899999997</v>
      </c>
      <c r="X31" s="24" t="s">
        <v>84</v>
      </c>
      <c r="Z31" s="23">
        <v>1100500.76</v>
      </c>
      <c r="AA31" s="26">
        <v>112640.90000000001</v>
      </c>
    </row>
    <row r="32" spans="1:27" s="1" customFormat="1" ht="18.75" hidden="1" customHeight="1" x14ac:dyDescent="0.25">
      <c r="A32" s="20">
        <v>310396</v>
      </c>
      <c r="B32" s="2" t="s">
        <v>85</v>
      </c>
      <c r="C32" s="20">
        <v>25</v>
      </c>
      <c r="D32" s="1" t="s">
        <v>36</v>
      </c>
      <c r="E32" s="1" t="s">
        <v>128</v>
      </c>
      <c r="F32" s="20">
        <v>58</v>
      </c>
      <c r="G32" s="20">
        <v>310396</v>
      </c>
      <c r="H32" s="1" t="s">
        <v>205</v>
      </c>
      <c r="I32" s="1">
        <v>5260435</v>
      </c>
      <c r="J32" s="21" t="s">
        <v>206</v>
      </c>
      <c r="K32" s="1" t="s">
        <v>207</v>
      </c>
      <c r="L32" s="21" t="s">
        <v>258</v>
      </c>
      <c r="M32" s="22">
        <v>45383</v>
      </c>
      <c r="N32" s="22">
        <v>46112</v>
      </c>
      <c r="O32" s="77">
        <f t="shared" si="0"/>
        <v>0.7640449416461268</v>
      </c>
      <c r="P32" s="21" t="s">
        <v>108</v>
      </c>
      <c r="Q32" s="1" t="s">
        <v>111</v>
      </c>
      <c r="R32" s="20">
        <v>139</v>
      </c>
      <c r="S32" s="69">
        <v>1895357.08</v>
      </c>
      <c r="T32" s="69">
        <v>585330.87</v>
      </c>
      <c r="U32" s="69">
        <v>0</v>
      </c>
      <c r="V32" s="69">
        <v>0</v>
      </c>
      <c r="W32" s="69">
        <v>2480687.9500000002</v>
      </c>
      <c r="X32" s="24" t="s">
        <v>84</v>
      </c>
      <c r="Z32" s="23">
        <v>976199.03000000014</v>
      </c>
      <c r="AA32" s="26">
        <v>148254.28</v>
      </c>
    </row>
    <row r="33" spans="1:27" s="1" customFormat="1" ht="18.75" hidden="1" customHeight="1" x14ac:dyDescent="0.25">
      <c r="A33" s="20">
        <v>306402</v>
      </c>
      <c r="B33" s="2" t="s">
        <v>85</v>
      </c>
      <c r="C33" s="20">
        <v>26</v>
      </c>
      <c r="D33" s="1" t="s">
        <v>36</v>
      </c>
      <c r="E33" s="1" t="s">
        <v>128</v>
      </c>
      <c r="F33" s="20">
        <v>58</v>
      </c>
      <c r="G33" s="20">
        <v>306402</v>
      </c>
      <c r="H33" s="1" t="s">
        <v>208</v>
      </c>
      <c r="I33" s="1">
        <v>15422909</v>
      </c>
      <c r="J33" s="21" t="s">
        <v>209</v>
      </c>
      <c r="K33" s="1" t="s">
        <v>210</v>
      </c>
      <c r="L33" s="21" t="s">
        <v>257</v>
      </c>
      <c r="M33" s="22">
        <v>45383</v>
      </c>
      <c r="N33" s="22">
        <v>46112</v>
      </c>
      <c r="O33" s="77">
        <f t="shared" si="0"/>
        <v>0.7640449438202247</v>
      </c>
      <c r="P33" s="21" t="s">
        <v>108</v>
      </c>
      <c r="Q33" s="1" t="s">
        <v>111</v>
      </c>
      <c r="R33" s="20">
        <v>139</v>
      </c>
      <c r="S33" s="69">
        <v>1892917.8719101124</v>
      </c>
      <c r="T33" s="69">
        <v>584577.57808988763</v>
      </c>
      <c r="U33" s="69">
        <v>0</v>
      </c>
      <c r="V33" s="69">
        <v>0</v>
      </c>
      <c r="W33" s="69">
        <v>2477495.4500000002</v>
      </c>
      <c r="X33" s="24" t="s">
        <v>84</v>
      </c>
      <c r="Z33" s="23">
        <v>584845.01</v>
      </c>
      <c r="AA33" s="26">
        <v>180613.90000000002</v>
      </c>
    </row>
    <row r="34" spans="1:27" s="1" customFormat="1" ht="18.75" hidden="1" customHeight="1" x14ac:dyDescent="0.25">
      <c r="A34" s="20">
        <v>300609</v>
      </c>
      <c r="B34" s="2" t="s">
        <v>85</v>
      </c>
      <c r="C34" s="20">
        <v>27</v>
      </c>
      <c r="D34" s="1" t="s">
        <v>36</v>
      </c>
      <c r="E34" s="1" t="s">
        <v>128</v>
      </c>
      <c r="F34" s="20">
        <v>56</v>
      </c>
      <c r="G34" s="20">
        <v>300609</v>
      </c>
      <c r="H34" s="1" t="s">
        <v>211</v>
      </c>
      <c r="I34" s="1">
        <v>36318138</v>
      </c>
      <c r="J34" s="21" t="s">
        <v>212</v>
      </c>
      <c r="K34" s="1" t="s">
        <v>213</v>
      </c>
      <c r="L34" s="21" t="s">
        <v>214</v>
      </c>
      <c r="M34" s="22">
        <v>45383</v>
      </c>
      <c r="N34" s="22">
        <v>45930</v>
      </c>
      <c r="O34" s="77">
        <f t="shared" si="0"/>
        <v>0.39421851524206208</v>
      </c>
      <c r="P34" s="21" t="s">
        <v>90</v>
      </c>
      <c r="Q34" s="1" t="s">
        <v>90</v>
      </c>
      <c r="R34" s="20">
        <v>139</v>
      </c>
      <c r="S34" s="69">
        <v>948997.03200000001</v>
      </c>
      <c r="T34" s="69">
        <v>1423495.548</v>
      </c>
      <c r="U34" s="69">
        <v>34794.230000000003</v>
      </c>
      <c r="V34" s="69">
        <v>0</v>
      </c>
      <c r="W34" s="69">
        <v>2407286.81</v>
      </c>
      <c r="X34" s="24" t="s">
        <v>84</v>
      </c>
      <c r="Y34" s="1" t="s">
        <v>414</v>
      </c>
      <c r="Z34" s="23">
        <v>381900.49999999988</v>
      </c>
      <c r="AA34" s="26">
        <v>486333.6399999999</v>
      </c>
    </row>
    <row r="35" spans="1:27" s="1" customFormat="1" ht="18.75" hidden="1" customHeight="1" x14ac:dyDescent="0.25">
      <c r="A35" s="20">
        <v>310447</v>
      </c>
      <c r="B35" s="2" t="s">
        <v>85</v>
      </c>
      <c r="C35" s="20">
        <v>28</v>
      </c>
      <c r="D35" s="1" t="s">
        <v>36</v>
      </c>
      <c r="E35" s="1" t="s">
        <v>128</v>
      </c>
      <c r="F35" s="20">
        <v>56</v>
      </c>
      <c r="G35" s="20">
        <v>310447</v>
      </c>
      <c r="H35" s="1" t="s">
        <v>215</v>
      </c>
      <c r="I35" s="1">
        <v>18690221</v>
      </c>
      <c r="J35" s="21" t="s">
        <v>216</v>
      </c>
      <c r="K35" s="1" t="s">
        <v>217</v>
      </c>
      <c r="L35" s="21" t="s">
        <v>224</v>
      </c>
      <c r="M35" s="22">
        <v>45383</v>
      </c>
      <c r="N35" s="22">
        <v>46112</v>
      </c>
      <c r="O35" s="77">
        <f t="shared" si="0"/>
        <v>0.39999999999999997</v>
      </c>
      <c r="P35" s="21" t="s">
        <v>90</v>
      </c>
      <c r="Q35" s="1" t="s">
        <v>90</v>
      </c>
      <c r="R35" s="20">
        <v>139</v>
      </c>
      <c r="S35" s="69">
        <v>1974334.996</v>
      </c>
      <c r="T35" s="69">
        <v>2961502.4939999999</v>
      </c>
      <c r="U35" s="69">
        <v>0</v>
      </c>
      <c r="V35" s="69">
        <v>0</v>
      </c>
      <c r="W35" s="69">
        <v>4935837.49</v>
      </c>
      <c r="X35" s="24" t="s">
        <v>84</v>
      </c>
      <c r="Z35" s="23">
        <v>1906004.48</v>
      </c>
      <c r="AA35" s="26">
        <v>793598.22</v>
      </c>
    </row>
    <row r="36" spans="1:27" s="1" customFormat="1" ht="18.75" hidden="1" customHeight="1" x14ac:dyDescent="0.25">
      <c r="A36" s="20">
        <v>308683</v>
      </c>
      <c r="B36" s="2" t="s">
        <v>85</v>
      </c>
      <c r="C36" s="20">
        <v>29</v>
      </c>
      <c r="D36" s="1" t="s">
        <v>36</v>
      </c>
      <c r="E36" s="1" t="s">
        <v>128</v>
      </c>
      <c r="F36" s="20">
        <v>58</v>
      </c>
      <c r="G36" s="20">
        <v>308683</v>
      </c>
      <c r="H36" s="1" t="s">
        <v>311</v>
      </c>
      <c r="I36" s="1">
        <v>13399362</v>
      </c>
      <c r="J36" s="21" t="s">
        <v>312</v>
      </c>
      <c r="K36" s="1" t="s">
        <v>313</v>
      </c>
      <c r="L36" s="21" t="s">
        <v>314</v>
      </c>
      <c r="M36" s="22">
        <v>45413</v>
      </c>
      <c r="N36" s="22">
        <v>46022</v>
      </c>
      <c r="O36" s="77">
        <f t="shared" si="0"/>
        <v>0.7640449438202247</v>
      </c>
      <c r="P36" s="21" t="s">
        <v>108</v>
      </c>
      <c r="Q36" s="1" t="s">
        <v>111</v>
      </c>
      <c r="R36" s="20">
        <v>139</v>
      </c>
      <c r="S36" s="69">
        <v>1502301.9649438201</v>
      </c>
      <c r="T36" s="69">
        <v>463946.19505617977</v>
      </c>
      <c r="U36" s="69">
        <v>0</v>
      </c>
      <c r="V36" s="69">
        <v>0</v>
      </c>
      <c r="W36" s="69">
        <v>1966248.16</v>
      </c>
      <c r="X36" s="24" t="s">
        <v>84</v>
      </c>
      <c r="Y36" s="1" t="s">
        <v>415</v>
      </c>
      <c r="Z36" s="23">
        <v>604210.04999999993</v>
      </c>
      <c r="AA36" s="26">
        <v>117624.77999999998</v>
      </c>
    </row>
    <row r="37" spans="1:27" s="1" customFormat="1" ht="18.75" hidden="1" customHeight="1" x14ac:dyDescent="0.25">
      <c r="A37" s="20">
        <v>305588</v>
      </c>
      <c r="B37" s="2" t="s">
        <v>85</v>
      </c>
      <c r="C37" s="20">
        <v>30</v>
      </c>
      <c r="D37" s="1" t="s">
        <v>36</v>
      </c>
      <c r="E37" s="1" t="s">
        <v>128</v>
      </c>
      <c r="F37" s="20">
        <v>58</v>
      </c>
      <c r="G37" s="20">
        <v>305588</v>
      </c>
      <c r="H37" s="1" t="s">
        <v>315</v>
      </c>
      <c r="I37" s="1">
        <v>14812857</v>
      </c>
      <c r="J37" s="21" t="s">
        <v>316</v>
      </c>
      <c r="K37" s="1" t="s">
        <v>317</v>
      </c>
      <c r="L37" s="21" t="s">
        <v>318</v>
      </c>
      <c r="M37" s="22">
        <v>45413</v>
      </c>
      <c r="N37" s="22">
        <v>46142</v>
      </c>
      <c r="O37" s="77">
        <f t="shared" si="0"/>
        <v>0.76404494445685567</v>
      </c>
      <c r="P37" s="21" t="s">
        <v>108</v>
      </c>
      <c r="Q37" s="1" t="s">
        <v>111</v>
      </c>
      <c r="R37" s="20">
        <v>139</v>
      </c>
      <c r="S37" s="69">
        <v>1887857.26</v>
      </c>
      <c r="T37" s="69">
        <v>583014.74</v>
      </c>
      <c r="U37" s="69">
        <v>0</v>
      </c>
      <c r="V37" s="69">
        <v>0</v>
      </c>
      <c r="W37" s="69">
        <v>2470872</v>
      </c>
      <c r="X37" s="24" t="s">
        <v>84</v>
      </c>
      <c r="Z37" s="23">
        <v>587479.21000000008</v>
      </c>
      <c r="AA37" s="26">
        <v>181427.41</v>
      </c>
    </row>
    <row r="38" spans="1:27" s="1" customFormat="1" ht="18.75" hidden="1" customHeight="1" x14ac:dyDescent="0.25">
      <c r="A38" s="20">
        <v>311606</v>
      </c>
      <c r="B38" s="2" t="s">
        <v>85</v>
      </c>
      <c r="C38" s="20">
        <v>31</v>
      </c>
      <c r="D38" s="1" t="s">
        <v>36</v>
      </c>
      <c r="E38" s="1" t="s">
        <v>128</v>
      </c>
      <c r="F38" s="20">
        <v>58</v>
      </c>
      <c r="G38" s="20">
        <v>311606</v>
      </c>
      <c r="H38" s="1" t="s">
        <v>319</v>
      </c>
      <c r="I38" s="1">
        <v>33291313</v>
      </c>
      <c r="J38" s="21" t="s">
        <v>320</v>
      </c>
      <c r="K38" s="1" t="s">
        <v>321</v>
      </c>
      <c r="L38" s="21" t="s">
        <v>322</v>
      </c>
      <c r="M38" s="22">
        <v>45413</v>
      </c>
      <c r="N38" s="22">
        <v>45961</v>
      </c>
      <c r="O38" s="77">
        <f t="shared" si="0"/>
        <v>0.76404494448957483</v>
      </c>
      <c r="P38" s="21" t="s">
        <v>108</v>
      </c>
      <c r="Q38" s="1" t="s">
        <v>111</v>
      </c>
      <c r="R38" s="20">
        <v>139</v>
      </c>
      <c r="S38" s="69">
        <v>1410808.99</v>
      </c>
      <c r="T38" s="69">
        <v>435691.01</v>
      </c>
      <c r="U38" s="69">
        <v>0</v>
      </c>
      <c r="V38" s="69">
        <v>0</v>
      </c>
      <c r="W38" s="69">
        <v>1846500</v>
      </c>
      <c r="X38" s="24" t="s">
        <v>84</v>
      </c>
      <c r="Z38" s="23">
        <v>1044287.73</v>
      </c>
      <c r="AA38" s="26">
        <v>151465.18</v>
      </c>
    </row>
    <row r="39" spans="1:27" s="1" customFormat="1" ht="18.75" hidden="1" customHeight="1" x14ac:dyDescent="0.25">
      <c r="A39" s="20">
        <v>306072</v>
      </c>
      <c r="B39" s="2" t="s">
        <v>85</v>
      </c>
      <c r="C39" s="20">
        <v>32</v>
      </c>
      <c r="D39" s="1" t="s">
        <v>36</v>
      </c>
      <c r="E39" s="1" t="s">
        <v>128</v>
      </c>
      <c r="F39" s="20">
        <v>58</v>
      </c>
      <c r="G39" s="20">
        <v>306072</v>
      </c>
      <c r="H39" s="1" t="s">
        <v>323</v>
      </c>
      <c r="I39" s="1">
        <v>10899967</v>
      </c>
      <c r="J39" s="21" t="s">
        <v>324</v>
      </c>
      <c r="K39" s="1" t="s">
        <v>325</v>
      </c>
      <c r="L39" s="21" t="s">
        <v>326</v>
      </c>
      <c r="M39" s="22">
        <v>45413</v>
      </c>
      <c r="N39" s="22">
        <v>45991</v>
      </c>
      <c r="O39" s="77">
        <f t="shared" si="0"/>
        <v>0.7640449428692947</v>
      </c>
      <c r="P39" s="21" t="s">
        <v>108</v>
      </c>
      <c r="Q39" s="1" t="s">
        <v>111</v>
      </c>
      <c r="R39" s="20">
        <v>139</v>
      </c>
      <c r="S39" s="69">
        <v>1895831.15</v>
      </c>
      <c r="T39" s="69">
        <v>585477.27</v>
      </c>
      <c r="U39" s="69">
        <v>0</v>
      </c>
      <c r="V39" s="69">
        <v>0</v>
      </c>
      <c r="W39" s="69">
        <v>2481308.42</v>
      </c>
      <c r="X39" s="24" t="s">
        <v>84</v>
      </c>
      <c r="Z39" s="23">
        <v>635161.94000000006</v>
      </c>
      <c r="AA39" s="26">
        <v>145329.14000000001</v>
      </c>
    </row>
    <row r="40" spans="1:27" s="1" customFormat="1" ht="18.75" hidden="1" customHeight="1" x14ac:dyDescent="0.25">
      <c r="A40" s="20">
        <v>305533</v>
      </c>
      <c r="B40" s="2" t="s">
        <v>85</v>
      </c>
      <c r="C40" s="20">
        <v>33</v>
      </c>
      <c r="D40" s="1" t="s">
        <v>36</v>
      </c>
      <c r="E40" s="1" t="s">
        <v>128</v>
      </c>
      <c r="F40" s="20">
        <v>58</v>
      </c>
      <c r="G40" s="20">
        <v>305533</v>
      </c>
      <c r="H40" s="1" t="s">
        <v>327</v>
      </c>
      <c r="I40" s="1">
        <v>18291085</v>
      </c>
      <c r="J40" s="21" t="s">
        <v>328</v>
      </c>
      <c r="K40" s="1" t="s">
        <v>329</v>
      </c>
      <c r="L40" s="21" t="s">
        <v>330</v>
      </c>
      <c r="M40" s="22">
        <v>45413</v>
      </c>
      <c r="N40" s="22">
        <v>45838</v>
      </c>
      <c r="O40" s="77">
        <f t="shared" si="0"/>
        <v>0.76404494299846981</v>
      </c>
      <c r="P40" s="21" t="s">
        <v>108</v>
      </c>
      <c r="Q40" s="1" t="s">
        <v>111</v>
      </c>
      <c r="R40" s="20">
        <v>139</v>
      </c>
      <c r="S40" s="69">
        <v>1880438.38</v>
      </c>
      <c r="T40" s="69">
        <v>512742.02</v>
      </c>
      <c r="U40" s="69">
        <v>67981.600000000006</v>
      </c>
      <c r="V40" s="69">
        <v>0</v>
      </c>
      <c r="W40" s="69">
        <v>2461162</v>
      </c>
      <c r="X40" s="24" t="s">
        <v>84</v>
      </c>
      <c r="Z40" s="23">
        <v>607843.47000000009</v>
      </c>
      <c r="AA40" s="26">
        <v>120620.43</v>
      </c>
    </row>
    <row r="41" spans="1:27" s="1" customFormat="1" ht="18.75" hidden="1" customHeight="1" x14ac:dyDescent="0.25">
      <c r="A41" s="20">
        <v>305039</v>
      </c>
      <c r="B41" s="2" t="s">
        <v>85</v>
      </c>
      <c r="C41" s="20">
        <v>34</v>
      </c>
      <c r="D41" s="1" t="s">
        <v>36</v>
      </c>
      <c r="E41" s="1" t="s">
        <v>128</v>
      </c>
      <c r="F41" s="20">
        <v>56</v>
      </c>
      <c r="G41" s="20">
        <v>305039</v>
      </c>
      <c r="H41" s="1" t="s">
        <v>331</v>
      </c>
      <c r="I41" s="1">
        <v>14196560</v>
      </c>
      <c r="J41" s="21" t="s">
        <v>332</v>
      </c>
      <c r="K41" s="1" t="s">
        <v>333</v>
      </c>
      <c r="L41" s="21" t="s">
        <v>334</v>
      </c>
      <c r="M41" s="22">
        <v>45413</v>
      </c>
      <c r="N41" s="22">
        <v>46142</v>
      </c>
      <c r="O41" s="77">
        <f t="shared" si="0"/>
        <v>0.39069254819291971</v>
      </c>
      <c r="P41" s="21" t="s">
        <v>90</v>
      </c>
      <c r="Q41" s="1" t="s">
        <v>90</v>
      </c>
      <c r="R41" s="20">
        <v>139</v>
      </c>
      <c r="S41" s="69">
        <v>1906559.7879999999</v>
      </c>
      <c r="T41" s="69">
        <v>2859839.682</v>
      </c>
      <c r="U41" s="69">
        <v>113549.73</v>
      </c>
      <c r="V41" s="69">
        <v>0</v>
      </c>
      <c r="W41" s="69">
        <v>4879949.2</v>
      </c>
      <c r="X41" s="24" t="s">
        <v>84</v>
      </c>
      <c r="Z41" s="23">
        <v>396921.55000000005</v>
      </c>
      <c r="AA41" s="26">
        <v>561303.92000000004</v>
      </c>
    </row>
    <row r="42" spans="1:27" s="1" customFormat="1" ht="18.75" hidden="1" customHeight="1" x14ac:dyDescent="0.25">
      <c r="A42" s="20">
        <v>305698</v>
      </c>
      <c r="B42" s="2" t="s">
        <v>85</v>
      </c>
      <c r="C42" s="20">
        <v>35</v>
      </c>
      <c r="D42" s="1" t="s">
        <v>36</v>
      </c>
      <c r="E42" s="1" t="s">
        <v>128</v>
      </c>
      <c r="F42" s="20">
        <v>58</v>
      </c>
      <c r="G42" s="20">
        <v>305698</v>
      </c>
      <c r="H42" s="1" t="s">
        <v>335</v>
      </c>
      <c r="I42" s="1">
        <v>43551577</v>
      </c>
      <c r="J42" s="21" t="s">
        <v>336</v>
      </c>
      <c r="K42" s="1" t="s">
        <v>337</v>
      </c>
      <c r="L42" s="21" t="s">
        <v>338</v>
      </c>
      <c r="M42" s="22">
        <v>45413</v>
      </c>
      <c r="N42" s="22">
        <v>45961</v>
      </c>
      <c r="O42" s="77">
        <f t="shared" si="0"/>
        <v>0.76404494580722404</v>
      </c>
      <c r="P42" s="21" t="s">
        <v>108</v>
      </c>
      <c r="Q42" s="1" t="s">
        <v>111</v>
      </c>
      <c r="R42" s="20">
        <v>139</v>
      </c>
      <c r="S42" s="69">
        <v>1857802.99</v>
      </c>
      <c r="T42" s="69">
        <v>573733.27</v>
      </c>
      <c r="U42" s="69">
        <v>0</v>
      </c>
      <c r="V42" s="69">
        <v>0</v>
      </c>
      <c r="W42" s="69">
        <v>2431536.2599999998</v>
      </c>
      <c r="X42" s="24" t="s">
        <v>84</v>
      </c>
      <c r="Z42" s="23">
        <v>1372177.61</v>
      </c>
      <c r="AA42" s="26">
        <v>261078.69000000003</v>
      </c>
    </row>
    <row r="43" spans="1:27" s="1" customFormat="1" ht="18.75" hidden="1" customHeight="1" x14ac:dyDescent="0.25">
      <c r="A43" s="20">
        <v>311306</v>
      </c>
      <c r="B43" s="2" t="s">
        <v>85</v>
      </c>
      <c r="C43" s="20">
        <v>36</v>
      </c>
      <c r="D43" s="1" t="s">
        <v>36</v>
      </c>
      <c r="E43" s="1" t="s">
        <v>128</v>
      </c>
      <c r="F43" s="20">
        <v>58</v>
      </c>
      <c r="G43" s="20">
        <v>311306</v>
      </c>
      <c r="H43" s="1" t="s">
        <v>339</v>
      </c>
      <c r="I43" s="1">
        <v>7481807</v>
      </c>
      <c r="J43" s="21" t="s">
        <v>340</v>
      </c>
      <c r="K43" s="1" t="s">
        <v>341</v>
      </c>
      <c r="L43" s="21" t="s">
        <v>416</v>
      </c>
      <c r="M43" s="22">
        <v>45413</v>
      </c>
      <c r="N43" s="22">
        <v>45869</v>
      </c>
      <c r="O43" s="77">
        <f t="shared" si="0"/>
        <v>0.76404494418243063</v>
      </c>
      <c r="P43" s="21" t="s">
        <v>108</v>
      </c>
      <c r="Q43" s="1" t="s">
        <v>111</v>
      </c>
      <c r="R43" s="20">
        <v>139</v>
      </c>
      <c r="S43" s="69">
        <v>1896108.96</v>
      </c>
      <c r="T43" s="69">
        <v>585563.06000000006</v>
      </c>
      <c r="U43" s="69">
        <v>0</v>
      </c>
      <c r="V43" s="69">
        <v>0</v>
      </c>
      <c r="W43" s="69">
        <v>2481672.02</v>
      </c>
      <c r="X43" s="24" t="s">
        <v>84</v>
      </c>
      <c r="Z43" s="23">
        <v>1632366.4700000004</v>
      </c>
      <c r="AA43" s="26">
        <v>298051.73000000004</v>
      </c>
    </row>
    <row r="44" spans="1:27" s="1" customFormat="1" ht="18.75" hidden="1" customHeight="1" x14ac:dyDescent="0.25">
      <c r="A44" s="20">
        <v>313073</v>
      </c>
      <c r="B44" s="2" t="s">
        <v>85</v>
      </c>
      <c r="C44" s="20">
        <v>37</v>
      </c>
      <c r="D44" s="1" t="s">
        <v>868</v>
      </c>
      <c r="E44" s="1" t="s">
        <v>869</v>
      </c>
      <c r="F44" s="20">
        <v>79</v>
      </c>
      <c r="G44" s="20">
        <v>313073</v>
      </c>
      <c r="H44" s="1" t="s">
        <v>501</v>
      </c>
      <c r="I44" s="1">
        <v>21939595</v>
      </c>
      <c r="J44" s="21" t="s">
        <v>502</v>
      </c>
      <c r="K44" s="1" t="s">
        <v>503</v>
      </c>
      <c r="L44" s="21" t="s">
        <v>504</v>
      </c>
      <c r="M44" s="22">
        <v>45505</v>
      </c>
      <c r="N44" s="22">
        <v>46599</v>
      </c>
      <c r="O44" s="77">
        <f t="shared" si="0"/>
        <v>0.3888478851130448</v>
      </c>
      <c r="P44" s="21" t="s">
        <v>505</v>
      </c>
      <c r="Q44" s="1" t="s">
        <v>90</v>
      </c>
      <c r="R44" s="20">
        <v>151</v>
      </c>
      <c r="S44" s="69">
        <v>1925083.41</v>
      </c>
      <c r="T44" s="69">
        <v>1573447.07</v>
      </c>
      <c r="U44" s="69">
        <v>1452206</v>
      </c>
      <c r="V44" s="69">
        <v>0</v>
      </c>
      <c r="W44" s="69">
        <f>S44+T44+U44</f>
        <v>4950736.4800000004</v>
      </c>
      <c r="X44" s="24" t="s">
        <v>84</v>
      </c>
      <c r="Z44" s="23">
        <v>325698.65999999997</v>
      </c>
      <c r="AA44" s="26">
        <v>27501.11</v>
      </c>
    </row>
    <row r="45" spans="1:27" s="1" customFormat="1" ht="18.75" hidden="1" customHeight="1" x14ac:dyDescent="0.25">
      <c r="A45" s="20">
        <v>300611</v>
      </c>
      <c r="B45" s="2" t="s">
        <v>85</v>
      </c>
      <c r="C45" s="20">
        <v>38</v>
      </c>
      <c r="D45" s="1" t="s">
        <v>868</v>
      </c>
      <c r="E45" s="1" t="s">
        <v>869</v>
      </c>
      <c r="F45" s="20">
        <v>79</v>
      </c>
      <c r="G45" s="20">
        <v>300611</v>
      </c>
      <c r="H45" s="1" t="s">
        <v>506</v>
      </c>
      <c r="I45" s="1">
        <v>30504972</v>
      </c>
      <c r="J45" s="21" t="s">
        <v>507</v>
      </c>
      <c r="K45" s="1" t="s">
        <v>81</v>
      </c>
      <c r="L45" s="21" t="s">
        <v>508</v>
      </c>
      <c r="M45" s="22">
        <v>45505</v>
      </c>
      <c r="N45" s="22">
        <v>46599</v>
      </c>
      <c r="O45" s="77">
        <f t="shared" si="0"/>
        <v>0.37999999883734864</v>
      </c>
      <c r="P45" s="21" t="s">
        <v>505</v>
      </c>
      <c r="Q45" s="1" t="s">
        <v>90</v>
      </c>
      <c r="R45" s="20">
        <v>151</v>
      </c>
      <c r="S45" s="69">
        <v>1830299.3</v>
      </c>
      <c r="T45" s="69">
        <v>2745448.96</v>
      </c>
      <c r="U45" s="69">
        <v>240828.86</v>
      </c>
      <c r="V45" s="69">
        <v>0</v>
      </c>
      <c r="W45" s="69">
        <f>S45+T45+U45</f>
        <v>4816577.12</v>
      </c>
      <c r="X45" s="24" t="s">
        <v>84</v>
      </c>
      <c r="Z45" s="23">
        <v>1541921.8599999999</v>
      </c>
      <c r="AA45" s="26">
        <v>145423.07</v>
      </c>
    </row>
    <row r="46" spans="1:27" s="1" customFormat="1" ht="18.75" hidden="1" customHeight="1" x14ac:dyDescent="0.25">
      <c r="A46" s="20">
        <v>317996</v>
      </c>
      <c r="B46" s="2" t="s">
        <v>85</v>
      </c>
      <c r="C46" s="20">
        <v>39</v>
      </c>
      <c r="D46" s="1" t="s">
        <v>868</v>
      </c>
      <c r="E46" s="1" t="s">
        <v>869</v>
      </c>
      <c r="F46" s="20">
        <v>79</v>
      </c>
      <c r="G46" s="20">
        <v>317996</v>
      </c>
      <c r="H46" s="1" t="s">
        <v>509</v>
      </c>
      <c r="I46" s="1">
        <v>30385650</v>
      </c>
      <c r="J46" s="21" t="s">
        <v>510</v>
      </c>
      <c r="K46" s="1" t="s">
        <v>511</v>
      </c>
      <c r="L46" s="21" t="s">
        <v>512</v>
      </c>
      <c r="M46" s="22">
        <v>45505</v>
      </c>
      <c r="N46" s="22">
        <v>46234</v>
      </c>
      <c r="O46" s="77">
        <f t="shared" si="0"/>
        <v>0.4</v>
      </c>
      <c r="P46" s="21" t="s">
        <v>505</v>
      </c>
      <c r="Q46" s="1" t="s">
        <v>90</v>
      </c>
      <c r="R46" s="20">
        <v>151</v>
      </c>
      <c r="S46" s="69">
        <v>1985276.92</v>
      </c>
      <c r="T46" s="69">
        <v>2977915.38</v>
      </c>
      <c r="U46" s="69">
        <v>0</v>
      </c>
      <c r="V46" s="69">
        <v>0</v>
      </c>
      <c r="W46" s="69">
        <f>S46+T46+U46</f>
        <v>4963192.3</v>
      </c>
      <c r="X46" s="24" t="s">
        <v>84</v>
      </c>
      <c r="Z46" s="23">
        <v>1643261.3900000001</v>
      </c>
      <c r="AA46" s="26">
        <v>232501.71000000002</v>
      </c>
    </row>
    <row r="47" spans="1:27" s="1" customFormat="1" ht="18.75" hidden="1" customHeight="1" x14ac:dyDescent="0.25">
      <c r="A47" s="20">
        <v>313171</v>
      </c>
      <c r="B47" s="2" t="s">
        <v>85</v>
      </c>
      <c r="C47" s="20">
        <v>40</v>
      </c>
      <c r="D47" s="1" t="s">
        <v>868</v>
      </c>
      <c r="E47" s="1" t="s">
        <v>869</v>
      </c>
      <c r="F47" s="20">
        <v>79</v>
      </c>
      <c r="G47" s="20">
        <v>313171</v>
      </c>
      <c r="H47" s="1" t="s">
        <v>842</v>
      </c>
      <c r="I47" s="1">
        <v>30504972</v>
      </c>
      <c r="J47" s="21" t="s">
        <v>843</v>
      </c>
      <c r="K47" s="1" t="s">
        <v>81</v>
      </c>
      <c r="L47" s="21" t="s">
        <v>844</v>
      </c>
      <c r="M47" s="22">
        <v>45505</v>
      </c>
      <c r="N47" s="22">
        <v>46630</v>
      </c>
      <c r="O47" s="77">
        <f t="shared" si="0"/>
        <v>0.38000000048423149</v>
      </c>
      <c r="P47" s="21" t="s">
        <v>505</v>
      </c>
      <c r="Q47" s="1" t="s">
        <v>90</v>
      </c>
      <c r="R47" s="20">
        <v>151</v>
      </c>
      <c r="S47" s="69">
        <v>1883396.86</v>
      </c>
      <c r="T47" s="69">
        <v>2825095.28</v>
      </c>
      <c r="U47" s="69">
        <v>247815.38</v>
      </c>
      <c r="V47" s="69">
        <v>0</v>
      </c>
      <c r="W47" s="69">
        <v>4956307.5199999996</v>
      </c>
      <c r="X47" s="24" t="s">
        <v>84</v>
      </c>
      <c r="Z47" s="23">
        <v>495630.75</v>
      </c>
      <c r="AA47" s="26">
        <v>0</v>
      </c>
    </row>
    <row r="48" spans="1:27" s="1" customFormat="1" ht="18.75" hidden="1" customHeight="1" x14ac:dyDescent="0.25">
      <c r="A48" s="20">
        <v>301596</v>
      </c>
      <c r="B48" s="2" t="s">
        <v>85</v>
      </c>
      <c r="C48" s="20">
        <v>41</v>
      </c>
      <c r="D48" s="1" t="s">
        <v>868</v>
      </c>
      <c r="E48" s="1" t="s">
        <v>869</v>
      </c>
      <c r="F48" s="20">
        <v>79</v>
      </c>
      <c r="G48" s="20">
        <v>301596</v>
      </c>
      <c r="H48" s="1" t="s">
        <v>845</v>
      </c>
      <c r="I48" s="1">
        <v>14196560</v>
      </c>
      <c r="J48" s="21" t="s">
        <v>332</v>
      </c>
      <c r="L48" s="21" t="s">
        <v>846</v>
      </c>
      <c r="M48" s="22">
        <v>45536</v>
      </c>
      <c r="N48" s="22">
        <v>46630</v>
      </c>
      <c r="O48" s="77">
        <f t="shared" si="0"/>
        <v>0.4000000004031215</v>
      </c>
      <c r="P48" s="21" t="s">
        <v>505</v>
      </c>
      <c r="Q48" s="1" t="s">
        <v>90</v>
      </c>
      <c r="R48" s="20">
        <v>151</v>
      </c>
      <c r="S48" s="69">
        <v>1984513.37</v>
      </c>
      <c r="T48" s="69">
        <v>2976770.05</v>
      </c>
      <c r="U48" s="69">
        <v>0</v>
      </c>
      <c r="V48" s="69">
        <v>0</v>
      </c>
      <c r="W48" s="69">
        <v>4961283.42</v>
      </c>
      <c r="X48" s="24" t="s">
        <v>84</v>
      </c>
      <c r="Z48" s="23">
        <v>336072.88</v>
      </c>
      <c r="AA48" s="26">
        <v>160055.46</v>
      </c>
    </row>
    <row r="49" spans="1:27" s="1" customFormat="1" ht="18.75" hidden="1" customHeight="1" x14ac:dyDescent="0.25">
      <c r="A49" s="20">
        <v>316403</v>
      </c>
      <c r="B49" s="2" t="s">
        <v>85</v>
      </c>
      <c r="C49" s="20">
        <v>42</v>
      </c>
      <c r="D49" s="1" t="s">
        <v>868</v>
      </c>
      <c r="E49" s="1" t="s">
        <v>869</v>
      </c>
      <c r="F49" s="20">
        <v>79</v>
      </c>
      <c r="G49" s="20">
        <v>316403</v>
      </c>
      <c r="H49" s="1" t="s">
        <v>847</v>
      </c>
      <c r="I49" s="1">
        <v>27456867</v>
      </c>
      <c r="J49" s="21" t="s">
        <v>848</v>
      </c>
      <c r="K49" s="1" t="s">
        <v>849</v>
      </c>
      <c r="L49" s="21" t="s">
        <v>850</v>
      </c>
      <c r="M49" s="22">
        <v>45536</v>
      </c>
      <c r="N49" s="22">
        <v>46418</v>
      </c>
      <c r="O49" s="77">
        <f t="shared" si="0"/>
        <v>0.39085340346440178</v>
      </c>
      <c r="P49" s="21" t="s">
        <v>505</v>
      </c>
      <c r="Q49" s="1" t="s">
        <v>90</v>
      </c>
      <c r="R49" s="20">
        <v>151</v>
      </c>
      <c r="S49" s="69">
        <v>1940053.86</v>
      </c>
      <c r="T49" s="69">
        <v>2910080.78</v>
      </c>
      <c r="U49" s="69">
        <v>113500.94</v>
      </c>
      <c r="V49" s="69">
        <v>0</v>
      </c>
      <c r="W49" s="69">
        <v>4963635.58</v>
      </c>
      <c r="X49" s="24" t="s">
        <v>84</v>
      </c>
      <c r="Z49" s="23">
        <v>1101063.81</v>
      </c>
      <c r="AA49" s="26">
        <v>160595.71000000002</v>
      </c>
    </row>
    <row r="50" spans="1:27" s="1" customFormat="1" ht="18.75" hidden="1" customHeight="1" x14ac:dyDescent="0.25">
      <c r="A50" s="20">
        <v>316930</v>
      </c>
      <c r="B50" s="2" t="s">
        <v>85</v>
      </c>
      <c r="C50" s="20">
        <v>43</v>
      </c>
      <c r="D50" s="1" t="s">
        <v>868</v>
      </c>
      <c r="E50" s="1" t="s">
        <v>869</v>
      </c>
      <c r="F50" s="20">
        <v>79</v>
      </c>
      <c r="G50" s="20">
        <v>316930</v>
      </c>
      <c r="H50" s="1" t="s">
        <v>851</v>
      </c>
      <c r="I50" s="1">
        <v>449981</v>
      </c>
      <c r="J50" s="21" t="s">
        <v>852</v>
      </c>
      <c r="K50" s="1" t="s">
        <v>853</v>
      </c>
      <c r="L50" s="21" t="s">
        <v>854</v>
      </c>
      <c r="M50" s="22">
        <v>45536</v>
      </c>
      <c r="N50" s="22">
        <v>46446</v>
      </c>
      <c r="O50" s="77">
        <f t="shared" si="0"/>
        <v>0.38369817513072918</v>
      </c>
      <c r="P50" s="21" t="s">
        <v>505</v>
      </c>
      <c r="Q50" s="1" t="s">
        <v>90</v>
      </c>
      <c r="R50" s="20">
        <v>151</v>
      </c>
      <c r="S50" s="69">
        <v>1902847.62</v>
      </c>
      <c r="T50" s="69">
        <v>2854271.42</v>
      </c>
      <c r="U50" s="69">
        <v>202111.27</v>
      </c>
      <c r="V50" s="69">
        <v>0</v>
      </c>
      <c r="W50" s="69">
        <v>4959230.3099999996</v>
      </c>
      <c r="X50" s="24" t="s">
        <v>84</v>
      </c>
      <c r="Z50" s="23">
        <v>584849.22</v>
      </c>
      <c r="AA50" s="26">
        <v>121850.78</v>
      </c>
    </row>
    <row r="51" spans="1:27" s="1" customFormat="1" ht="18.75" hidden="1" customHeight="1" x14ac:dyDescent="0.25">
      <c r="A51" s="20">
        <v>317319</v>
      </c>
      <c r="B51" s="2" t="s">
        <v>85</v>
      </c>
      <c r="C51" s="20">
        <v>44</v>
      </c>
      <c r="D51" s="1" t="s">
        <v>868</v>
      </c>
      <c r="E51" s="1" t="s">
        <v>869</v>
      </c>
      <c r="F51" s="20">
        <v>79</v>
      </c>
      <c r="G51" s="20">
        <v>317319</v>
      </c>
      <c r="H51" s="1" t="s">
        <v>855</v>
      </c>
      <c r="I51" s="1">
        <v>34686494</v>
      </c>
      <c r="J51" s="21" t="s">
        <v>856</v>
      </c>
      <c r="K51" s="1" t="s">
        <v>857</v>
      </c>
      <c r="L51" s="21" t="s">
        <v>858</v>
      </c>
      <c r="M51" s="22">
        <v>45536</v>
      </c>
      <c r="N51" s="22">
        <v>46446</v>
      </c>
      <c r="O51" s="77">
        <f t="shared" si="0"/>
        <v>0.40000000040346023</v>
      </c>
      <c r="P51" s="21" t="s">
        <v>505</v>
      </c>
      <c r="Q51" s="1" t="s">
        <v>90</v>
      </c>
      <c r="R51" s="20">
        <v>151</v>
      </c>
      <c r="S51" s="69">
        <v>1982847.15</v>
      </c>
      <c r="T51" s="69">
        <v>2974270.72</v>
      </c>
      <c r="U51" s="69">
        <v>0</v>
      </c>
      <c r="V51" s="69">
        <v>0</v>
      </c>
      <c r="W51" s="69">
        <v>4957117.87</v>
      </c>
      <c r="X51" s="24" t="s">
        <v>84</v>
      </c>
      <c r="Z51" s="23">
        <v>433055.95999999996</v>
      </c>
      <c r="AA51" s="26">
        <v>223479.03</v>
      </c>
    </row>
    <row r="52" spans="1:27" s="1" customFormat="1" ht="18.75" hidden="1" customHeight="1" x14ac:dyDescent="0.25">
      <c r="A52" s="20">
        <v>317675</v>
      </c>
      <c r="B52" s="2" t="s">
        <v>85</v>
      </c>
      <c r="C52" s="20">
        <v>45</v>
      </c>
      <c r="D52" s="1" t="s">
        <v>868</v>
      </c>
      <c r="E52" s="1" t="s">
        <v>869</v>
      </c>
      <c r="F52" s="20">
        <v>79</v>
      </c>
      <c r="G52" s="20">
        <v>317675</v>
      </c>
      <c r="H52" s="1" t="s">
        <v>859</v>
      </c>
      <c r="I52" s="1">
        <v>4033817</v>
      </c>
      <c r="J52" s="21" t="s">
        <v>860</v>
      </c>
      <c r="K52" s="1" t="s">
        <v>437</v>
      </c>
      <c r="L52" s="21" t="s">
        <v>861</v>
      </c>
      <c r="M52" s="22">
        <v>45536</v>
      </c>
      <c r="N52" s="22">
        <v>46446</v>
      </c>
      <c r="O52" s="77">
        <f t="shared" si="0"/>
        <v>0.3799999995970828</v>
      </c>
      <c r="P52" s="21" t="s">
        <v>505</v>
      </c>
      <c r="Q52" s="1" t="s">
        <v>90</v>
      </c>
      <c r="R52" s="20">
        <v>151</v>
      </c>
      <c r="S52" s="69">
        <v>1886243.58</v>
      </c>
      <c r="T52" s="69">
        <v>2829365.37</v>
      </c>
      <c r="U52" s="69">
        <v>248189.95</v>
      </c>
      <c r="V52" s="69">
        <v>53511.6</v>
      </c>
      <c r="W52" s="69">
        <v>5017310.5</v>
      </c>
      <c r="X52" s="24" t="s">
        <v>84</v>
      </c>
      <c r="Z52" s="23">
        <v>513947.82000000007</v>
      </c>
      <c r="AA52" s="26">
        <v>95921.73</v>
      </c>
    </row>
    <row r="53" spans="1:27" s="1" customFormat="1" ht="18.75" hidden="1" customHeight="1" x14ac:dyDescent="0.25">
      <c r="A53" s="20">
        <v>317981</v>
      </c>
      <c r="B53" s="2" t="s">
        <v>85</v>
      </c>
      <c r="C53" s="20">
        <v>46</v>
      </c>
      <c r="D53" s="1" t="s">
        <v>868</v>
      </c>
      <c r="E53" s="1" t="s">
        <v>869</v>
      </c>
      <c r="F53" s="20">
        <v>79</v>
      </c>
      <c r="G53" s="20">
        <v>317981</v>
      </c>
      <c r="H53" s="1" t="s">
        <v>862</v>
      </c>
      <c r="I53" s="1">
        <v>11036662</v>
      </c>
      <c r="J53" s="21" t="s">
        <v>863</v>
      </c>
      <c r="K53" s="1" t="s">
        <v>81</v>
      </c>
      <c r="L53" s="21" t="s">
        <v>864</v>
      </c>
      <c r="M53" s="22">
        <v>45536</v>
      </c>
      <c r="N53" s="22">
        <v>46630</v>
      </c>
      <c r="O53" s="77">
        <f t="shared" si="0"/>
        <v>0.40000000040650446</v>
      </c>
      <c r="P53" s="21" t="s">
        <v>505</v>
      </c>
      <c r="Q53" s="1" t="s">
        <v>90</v>
      </c>
      <c r="R53" s="20">
        <v>151</v>
      </c>
      <c r="S53" s="69">
        <v>1967997.97</v>
      </c>
      <c r="T53" s="69">
        <v>2951996.95</v>
      </c>
      <c r="U53" s="69">
        <v>0</v>
      </c>
      <c r="V53" s="69">
        <v>0</v>
      </c>
      <c r="W53" s="69">
        <v>4919994.92</v>
      </c>
      <c r="X53" s="24" t="s">
        <v>84</v>
      </c>
      <c r="Z53" s="23">
        <v>354643.94999999995</v>
      </c>
      <c r="AA53" s="26">
        <v>137355.54</v>
      </c>
    </row>
    <row r="54" spans="1:27" s="1" customFormat="1" ht="18.75" hidden="1" customHeight="1" x14ac:dyDescent="0.25">
      <c r="A54" s="20">
        <v>316479</v>
      </c>
      <c r="B54" s="2" t="s">
        <v>85</v>
      </c>
      <c r="C54" s="20">
        <v>47</v>
      </c>
      <c r="D54" s="1" t="s">
        <v>868</v>
      </c>
      <c r="E54" s="1" t="s">
        <v>869</v>
      </c>
      <c r="F54" s="20">
        <v>79</v>
      </c>
      <c r="G54" s="20">
        <v>316479</v>
      </c>
      <c r="H54" s="1" t="s">
        <v>865</v>
      </c>
      <c r="I54" s="1">
        <v>16919630</v>
      </c>
      <c r="J54" s="21" t="s">
        <v>866</v>
      </c>
      <c r="K54" s="1" t="s">
        <v>81</v>
      </c>
      <c r="L54" s="21" t="s">
        <v>867</v>
      </c>
      <c r="M54" s="22">
        <v>45536</v>
      </c>
      <c r="N54" s="22">
        <v>46446</v>
      </c>
      <c r="O54" s="77">
        <f t="shared" si="0"/>
        <v>0.40000000040301825</v>
      </c>
      <c r="P54" s="21" t="s">
        <v>505</v>
      </c>
      <c r="Q54" s="1" t="s">
        <v>90</v>
      </c>
      <c r="R54" s="20">
        <v>151</v>
      </c>
      <c r="S54" s="69">
        <v>1985021.85</v>
      </c>
      <c r="T54" s="69">
        <v>2977532.77</v>
      </c>
      <c r="U54" s="69">
        <v>0</v>
      </c>
      <c r="V54" s="69">
        <v>0</v>
      </c>
      <c r="W54" s="69">
        <v>4962554.62</v>
      </c>
      <c r="X54" s="24" t="s">
        <v>84</v>
      </c>
      <c r="Z54" s="23">
        <v>1358300.54</v>
      </c>
      <c r="AA54" s="26">
        <v>156767.31</v>
      </c>
    </row>
    <row r="55" spans="1:27" s="1" customFormat="1" ht="18.75" hidden="1" customHeight="1" x14ac:dyDescent="0.25">
      <c r="A55" s="20">
        <v>300710</v>
      </c>
      <c r="B55" s="2" t="s">
        <v>85</v>
      </c>
      <c r="C55" s="20">
        <v>48</v>
      </c>
      <c r="D55" s="1" t="s">
        <v>868</v>
      </c>
      <c r="E55" s="1" t="s">
        <v>869</v>
      </c>
      <c r="F55" s="20">
        <v>79</v>
      </c>
      <c r="G55" s="20">
        <v>300710</v>
      </c>
      <c r="H55" s="1" t="s">
        <v>1269</v>
      </c>
      <c r="I55" s="1">
        <v>8955860</v>
      </c>
      <c r="J55" s="21" t="s">
        <v>1270</v>
      </c>
      <c r="K55" s="1" t="s">
        <v>1271</v>
      </c>
      <c r="L55" s="21" t="s">
        <v>1272</v>
      </c>
      <c r="M55" s="22">
        <v>45566</v>
      </c>
      <c r="N55" s="22">
        <v>46660</v>
      </c>
      <c r="O55" s="77">
        <f t="shared" si="0"/>
        <v>0.38332122405213365</v>
      </c>
      <c r="P55" s="21" t="s">
        <v>505</v>
      </c>
      <c r="Q55" s="1" t="s">
        <v>90</v>
      </c>
      <c r="R55" s="20">
        <v>151</v>
      </c>
      <c r="S55" s="69">
        <v>1901018.93</v>
      </c>
      <c r="T55" s="69">
        <v>2851528.4</v>
      </c>
      <c r="U55" s="69">
        <v>206789.15</v>
      </c>
      <c r="V55" s="69">
        <v>0</v>
      </c>
      <c r="W55" s="69">
        <f>S55+T55+U55</f>
        <v>4959336.4800000004</v>
      </c>
      <c r="X55" s="24" t="s">
        <v>84</v>
      </c>
      <c r="Z55" s="23">
        <v>495933.64</v>
      </c>
      <c r="AA55" s="26">
        <v>0</v>
      </c>
    </row>
    <row r="56" spans="1:27" s="1" customFormat="1" ht="18.75" hidden="1" customHeight="1" x14ac:dyDescent="0.25">
      <c r="A56" s="20">
        <v>313026</v>
      </c>
      <c r="B56" s="2" t="s">
        <v>85</v>
      </c>
      <c r="C56" s="20">
        <v>49</v>
      </c>
      <c r="D56" s="1" t="s">
        <v>868</v>
      </c>
      <c r="E56" s="1" t="s">
        <v>869</v>
      </c>
      <c r="F56" s="20">
        <v>79</v>
      </c>
      <c r="G56" s="20">
        <v>313026</v>
      </c>
      <c r="H56" s="1" t="s">
        <v>1273</v>
      </c>
      <c r="I56" s="1">
        <v>37263162</v>
      </c>
      <c r="J56" s="21" t="s">
        <v>1274</v>
      </c>
      <c r="K56" s="1" t="s">
        <v>81</v>
      </c>
      <c r="L56" s="21" t="s">
        <v>1275</v>
      </c>
      <c r="M56" s="22">
        <v>45566</v>
      </c>
      <c r="N56" s="22">
        <v>46660</v>
      </c>
      <c r="O56" s="77">
        <f t="shared" si="0"/>
        <v>0.37999999929052775</v>
      </c>
      <c r="P56" s="21" t="s">
        <v>505</v>
      </c>
      <c r="Q56" s="1" t="s">
        <v>90</v>
      </c>
      <c r="R56" s="20">
        <v>151</v>
      </c>
      <c r="S56" s="69">
        <v>1821072.0319999999</v>
      </c>
      <c r="T56" s="69">
        <v>2731608.048</v>
      </c>
      <c r="U56" s="69">
        <v>239614.75</v>
      </c>
      <c r="V56" s="69">
        <v>0</v>
      </c>
      <c r="W56" s="69">
        <v>4792294.83</v>
      </c>
      <c r="X56" s="24" t="s">
        <v>84</v>
      </c>
      <c r="Z56" s="23">
        <v>307700.02999999997</v>
      </c>
      <c r="AA56" s="26">
        <v>111529.45</v>
      </c>
    </row>
    <row r="57" spans="1:27" s="1" customFormat="1" ht="18.75" hidden="1" customHeight="1" x14ac:dyDescent="0.25">
      <c r="A57" s="20">
        <v>317838</v>
      </c>
      <c r="B57" s="2" t="s">
        <v>85</v>
      </c>
      <c r="C57" s="20">
        <v>50</v>
      </c>
      <c r="D57" s="1" t="s">
        <v>868</v>
      </c>
      <c r="E57" s="1" t="s">
        <v>869</v>
      </c>
      <c r="F57" s="20">
        <v>79</v>
      </c>
      <c r="G57" s="20">
        <v>317838</v>
      </c>
      <c r="H57" s="1" t="s">
        <v>1276</v>
      </c>
      <c r="I57" s="1">
        <v>25285051</v>
      </c>
      <c r="J57" s="21" t="s">
        <v>1277</v>
      </c>
      <c r="K57" s="1" t="s">
        <v>81</v>
      </c>
      <c r="L57" s="21" t="s">
        <v>1278</v>
      </c>
      <c r="M57" s="22">
        <v>45566</v>
      </c>
      <c r="N57" s="22">
        <v>46660</v>
      </c>
      <c r="O57" s="77">
        <f t="shared" si="0"/>
        <v>0.39999999959647897</v>
      </c>
      <c r="P57" s="21" t="s">
        <v>505</v>
      </c>
      <c r="Q57" s="1" t="s">
        <v>90</v>
      </c>
      <c r="R57" s="20">
        <v>151</v>
      </c>
      <c r="S57" s="69">
        <v>1982548.47</v>
      </c>
      <c r="T57" s="69">
        <v>2973822.71</v>
      </c>
      <c r="U57" s="69">
        <v>0</v>
      </c>
      <c r="V57" s="69">
        <v>0</v>
      </c>
      <c r="W57" s="69">
        <v>4956371.18</v>
      </c>
      <c r="X57" s="24" t="s">
        <v>84</v>
      </c>
      <c r="Z57" s="23">
        <v>240968</v>
      </c>
      <c r="AA57" s="26">
        <v>0</v>
      </c>
    </row>
    <row r="58" spans="1:27" s="1" customFormat="1" ht="18.75" hidden="1" customHeight="1" x14ac:dyDescent="0.25">
      <c r="A58" s="20">
        <v>301611</v>
      </c>
      <c r="B58" s="2" t="s">
        <v>85</v>
      </c>
      <c r="C58" s="20">
        <v>51</v>
      </c>
      <c r="D58" s="1" t="s">
        <v>868</v>
      </c>
      <c r="E58" s="1" t="s">
        <v>869</v>
      </c>
      <c r="F58" s="20">
        <v>79</v>
      </c>
      <c r="G58" s="20">
        <v>301611</v>
      </c>
      <c r="H58" s="1" t="s">
        <v>1279</v>
      </c>
      <c r="I58" s="1">
        <v>37217050</v>
      </c>
      <c r="J58" s="21" t="s">
        <v>1280</v>
      </c>
      <c r="K58" s="1" t="s">
        <v>1281</v>
      </c>
      <c r="L58" s="21" t="s">
        <v>1282</v>
      </c>
      <c r="M58" s="22">
        <v>45566</v>
      </c>
      <c r="N58" s="22">
        <v>46173</v>
      </c>
      <c r="O58" s="77">
        <f t="shared" si="0"/>
        <v>0.4000000008123803</v>
      </c>
      <c r="P58" s="21" t="s">
        <v>505</v>
      </c>
      <c r="Q58" s="1" t="s">
        <v>90</v>
      </c>
      <c r="R58" s="20">
        <v>151</v>
      </c>
      <c r="S58" s="69">
        <v>1969520.98</v>
      </c>
      <c r="T58" s="69">
        <v>2954281.46</v>
      </c>
      <c r="U58" s="69">
        <v>0</v>
      </c>
      <c r="V58" s="69">
        <v>0</v>
      </c>
      <c r="W58" s="69">
        <v>4923802.4400000004</v>
      </c>
      <c r="X58" s="24" t="s">
        <v>84</v>
      </c>
      <c r="Z58" s="23">
        <v>1080000</v>
      </c>
      <c r="AA58" s="26">
        <v>0</v>
      </c>
    </row>
    <row r="59" spans="1:27" s="1" customFormat="1" ht="18.75" hidden="1" customHeight="1" x14ac:dyDescent="0.25">
      <c r="A59" s="20">
        <v>317726</v>
      </c>
      <c r="B59" s="2" t="s">
        <v>85</v>
      </c>
      <c r="C59" s="20">
        <v>52</v>
      </c>
      <c r="D59" s="1" t="s">
        <v>868</v>
      </c>
      <c r="E59" s="1" t="s">
        <v>869</v>
      </c>
      <c r="F59" s="20">
        <v>79</v>
      </c>
      <c r="G59" s="20">
        <v>317726</v>
      </c>
      <c r="H59" s="1" t="s">
        <v>1283</v>
      </c>
      <c r="I59" s="1">
        <v>25093188</v>
      </c>
      <c r="J59" s="21" t="s">
        <v>1284</v>
      </c>
      <c r="K59" s="1" t="s">
        <v>1285</v>
      </c>
      <c r="L59" s="21" t="s">
        <v>1286</v>
      </c>
      <c r="M59" s="22">
        <v>45566</v>
      </c>
      <c r="N59" s="22">
        <v>46477</v>
      </c>
      <c r="O59" s="77">
        <f t="shared" si="0"/>
        <v>0.39999999915248063</v>
      </c>
      <c r="P59" s="21" t="s">
        <v>505</v>
      </c>
      <c r="Q59" s="1" t="s">
        <v>90</v>
      </c>
      <c r="R59" s="20">
        <v>151</v>
      </c>
      <c r="S59" s="69">
        <v>1887862.46</v>
      </c>
      <c r="T59" s="69">
        <v>2831793.7</v>
      </c>
      <c r="U59" s="69">
        <v>0</v>
      </c>
      <c r="V59" s="69">
        <v>0</v>
      </c>
      <c r="W59" s="69">
        <v>4719656.16</v>
      </c>
      <c r="X59" s="24" t="s">
        <v>84</v>
      </c>
      <c r="Z59" s="23">
        <v>197438.74</v>
      </c>
      <c r="AA59" s="26">
        <v>82561.259999999995</v>
      </c>
    </row>
    <row r="60" spans="1:27" s="1" customFormat="1" ht="18.75" hidden="1" customHeight="1" x14ac:dyDescent="0.25">
      <c r="A60" s="20">
        <v>318203</v>
      </c>
      <c r="B60" s="2" t="s">
        <v>85</v>
      </c>
      <c r="C60" s="20">
        <v>53</v>
      </c>
      <c r="D60" s="1" t="s">
        <v>868</v>
      </c>
      <c r="E60" s="1" t="s">
        <v>869</v>
      </c>
      <c r="F60" s="20">
        <v>79</v>
      </c>
      <c r="G60" s="20">
        <v>318203</v>
      </c>
      <c r="H60" s="1" t="s">
        <v>1287</v>
      </c>
      <c r="I60" s="1">
        <v>35429766</v>
      </c>
      <c r="J60" s="21" t="s">
        <v>1288</v>
      </c>
      <c r="K60" s="1" t="s">
        <v>81</v>
      </c>
      <c r="L60" s="21" t="s">
        <v>1289</v>
      </c>
      <c r="M60" s="22">
        <v>45566</v>
      </c>
      <c r="N60" s="22">
        <v>46418</v>
      </c>
      <c r="O60" s="77">
        <f t="shared" si="0"/>
        <v>0.37999999930263106</v>
      </c>
      <c r="P60" s="21" t="s">
        <v>505</v>
      </c>
      <c r="Q60" s="1" t="s">
        <v>90</v>
      </c>
      <c r="R60" s="20">
        <v>151</v>
      </c>
      <c r="S60" s="69">
        <v>1852678</v>
      </c>
      <c r="T60" s="69">
        <v>2779016.99</v>
      </c>
      <c r="U60" s="69">
        <v>243773.44</v>
      </c>
      <c r="V60" s="69">
        <v>0</v>
      </c>
      <c r="W60" s="69">
        <v>4875468.43</v>
      </c>
      <c r="X60" s="24" t="s">
        <v>84</v>
      </c>
      <c r="Z60" s="23">
        <v>487546.84</v>
      </c>
      <c r="AA60" s="26">
        <v>0</v>
      </c>
    </row>
    <row r="61" spans="1:27" s="1" customFormat="1" ht="18.75" hidden="1" customHeight="1" x14ac:dyDescent="0.25">
      <c r="A61" s="13">
        <v>311761</v>
      </c>
      <c r="B61" s="2" t="s">
        <v>85</v>
      </c>
      <c r="C61" s="20">
        <v>54</v>
      </c>
      <c r="D61" s="1" t="s">
        <v>868</v>
      </c>
      <c r="E61" s="1" t="s">
        <v>869</v>
      </c>
      <c r="F61" s="20">
        <v>79</v>
      </c>
      <c r="G61" s="13">
        <v>311761</v>
      </c>
      <c r="H61" s="1" t="s">
        <v>1649</v>
      </c>
      <c r="I61" s="1" t="s">
        <v>1650</v>
      </c>
      <c r="J61" s="21" t="s">
        <v>356</v>
      </c>
      <c r="K61" s="1" t="s">
        <v>1651</v>
      </c>
      <c r="L61" s="21" t="s">
        <v>1652</v>
      </c>
      <c r="M61" s="22">
        <v>45597</v>
      </c>
      <c r="N61" s="22">
        <v>46691</v>
      </c>
      <c r="O61" s="77">
        <f t="shared" si="0"/>
        <v>0.39999999999999997</v>
      </c>
      <c r="P61" s="21" t="s">
        <v>505</v>
      </c>
      <c r="Q61" s="1" t="s">
        <v>90</v>
      </c>
      <c r="R61" s="20">
        <v>151</v>
      </c>
      <c r="S61" s="69">
        <v>1953267.6839999999</v>
      </c>
      <c r="T61" s="69">
        <v>2929901.5260000001</v>
      </c>
      <c r="U61" s="69">
        <v>0</v>
      </c>
      <c r="V61" s="69">
        <v>0</v>
      </c>
      <c r="W61" s="69">
        <v>4883169.21</v>
      </c>
      <c r="X61" s="24" t="s">
        <v>84</v>
      </c>
      <c r="Z61" s="23">
        <v>488316.93</v>
      </c>
      <c r="AA61" s="26">
        <v>0</v>
      </c>
    </row>
    <row r="62" spans="1:27" s="1" customFormat="1" ht="18.75" hidden="1" customHeight="1" x14ac:dyDescent="0.25">
      <c r="A62" s="13">
        <v>312953</v>
      </c>
      <c r="B62" s="2" t="s">
        <v>85</v>
      </c>
      <c r="C62" s="20">
        <v>55</v>
      </c>
      <c r="D62" s="1" t="s">
        <v>868</v>
      </c>
      <c r="E62" s="1" t="s">
        <v>869</v>
      </c>
      <c r="F62" s="20">
        <v>79</v>
      </c>
      <c r="G62" s="13">
        <v>312953</v>
      </c>
      <c r="H62" s="1" t="s">
        <v>1653</v>
      </c>
      <c r="I62" s="1">
        <v>13417787</v>
      </c>
      <c r="J62" s="21" t="s">
        <v>1654</v>
      </c>
      <c r="K62" s="1" t="s">
        <v>81</v>
      </c>
      <c r="L62" s="21" t="s">
        <v>1655</v>
      </c>
      <c r="M62" s="22">
        <v>45597</v>
      </c>
      <c r="N62" s="22">
        <v>46691</v>
      </c>
      <c r="O62" s="77">
        <f t="shared" si="0"/>
        <v>0.37999984565829431</v>
      </c>
      <c r="P62" s="21" t="s">
        <v>505</v>
      </c>
      <c r="Q62" s="1" t="s">
        <v>90</v>
      </c>
      <c r="R62" s="20">
        <v>151</v>
      </c>
      <c r="S62" s="69">
        <v>1861323.7560000001</v>
      </c>
      <c r="T62" s="69">
        <v>2791985.6340000001</v>
      </c>
      <c r="U62" s="69">
        <v>244913.01</v>
      </c>
      <c r="V62" s="69">
        <v>0</v>
      </c>
      <c r="W62" s="69">
        <v>4898222.4000000004</v>
      </c>
      <c r="X62" s="24" t="s">
        <v>84</v>
      </c>
      <c r="Z62" s="23">
        <v>0</v>
      </c>
      <c r="AA62" s="26">
        <v>0</v>
      </c>
    </row>
    <row r="63" spans="1:27" s="1" customFormat="1" ht="18.75" hidden="1" customHeight="1" x14ac:dyDescent="0.25">
      <c r="A63" s="13">
        <v>337043</v>
      </c>
      <c r="B63" s="2" t="s">
        <v>85</v>
      </c>
      <c r="C63" s="20">
        <v>56</v>
      </c>
      <c r="D63" s="1" t="s">
        <v>2461</v>
      </c>
      <c r="E63" s="1" t="s">
        <v>2462</v>
      </c>
      <c r="F63" s="20">
        <v>383</v>
      </c>
      <c r="G63" s="13">
        <v>337043</v>
      </c>
      <c r="H63" s="1" t="s">
        <v>2463</v>
      </c>
      <c r="I63" s="1">
        <v>11370190</v>
      </c>
      <c r="J63" s="21" t="s">
        <v>2464</v>
      </c>
      <c r="K63" s="1" t="s">
        <v>81</v>
      </c>
      <c r="L63" s="21" t="s">
        <v>2465</v>
      </c>
      <c r="M63" s="22">
        <v>45383</v>
      </c>
      <c r="N63" s="22">
        <v>47483</v>
      </c>
      <c r="O63" s="77">
        <f t="shared" si="0"/>
        <v>0.80473372781065111</v>
      </c>
      <c r="P63" s="21" t="s">
        <v>2466</v>
      </c>
      <c r="Q63" s="1" t="s">
        <v>111</v>
      </c>
      <c r="R63" s="20" t="s">
        <v>2467</v>
      </c>
      <c r="S63" s="69">
        <v>120050917.06508875</v>
      </c>
      <c r="T63" s="69">
        <v>0</v>
      </c>
      <c r="U63" s="69">
        <v>29130001.934911199</v>
      </c>
      <c r="V63" s="69">
        <v>0</v>
      </c>
      <c r="W63" s="69">
        <v>149180918.99999994</v>
      </c>
      <c r="X63" s="24" t="s">
        <v>84</v>
      </c>
      <c r="Z63" s="23">
        <v>0</v>
      </c>
      <c r="AA63" s="26">
        <v>0</v>
      </c>
    </row>
    <row r="64" spans="1:27" s="1" customFormat="1" ht="18.75" hidden="1" customHeight="1" x14ac:dyDescent="0.25">
      <c r="A64" s="13">
        <v>337075</v>
      </c>
      <c r="B64" s="2" t="s">
        <v>85</v>
      </c>
      <c r="C64" s="20">
        <v>57</v>
      </c>
      <c r="D64" s="1" t="s">
        <v>2468</v>
      </c>
      <c r="E64" s="1" t="s">
        <v>2462</v>
      </c>
      <c r="F64" s="20">
        <v>406</v>
      </c>
      <c r="G64" s="13">
        <v>337075</v>
      </c>
      <c r="H64" s="1" t="s">
        <v>2469</v>
      </c>
      <c r="I64" s="1">
        <v>11370190</v>
      </c>
      <c r="J64" s="21" t="s">
        <v>2464</v>
      </c>
      <c r="K64" s="1" t="s">
        <v>81</v>
      </c>
      <c r="L64" s="21" t="s">
        <v>2470</v>
      </c>
      <c r="M64" s="22">
        <v>45383</v>
      </c>
      <c r="N64" s="22">
        <v>47483</v>
      </c>
      <c r="O64" s="77">
        <f t="shared" si="0"/>
        <v>0.7640449438202247</v>
      </c>
      <c r="P64" s="21" t="s">
        <v>2466</v>
      </c>
      <c r="Q64" s="1" t="s">
        <v>111</v>
      </c>
      <c r="R64" s="20" t="s">
        <v>2471</v>
      </c>
      <c r="S64" s="69">
        <v>239482951.64044943</v>
      </c>
      <c r="T64" s="69">
        <v>0</v>
      </c>
      <c r="U64" s="69">
        <v>73957970.359550565</v>
      </c>
      <c r="V64" s="69">
        <v>0</v>
      </c>
      <c r="W64" s="69">
        <v>313440922</v>
      </c>
      <c r="X64" s="24" t="s">
        <v>84</v>
      </c>
      <c r="Z64" s="23">
        <v>0</v>
      </c>
      <c r="AA64" s="26">
        <v>0</v>
      </c>
    </row>
    <row r="65" spans="1:27" ht="21" hidden="1" customHeight="1" x14ac:dyDescent="0.25">
      <c r="A65" s="13">
        <v>336257</v>
      </c>
      <c r="B65" s="2" t="s">
        <v>85</v>
      </c>
      <c r="C65" s="4">
        <v>58</v>
      </c>
      <c r="D65" s="1" t="s">
        <v>868</v>
      </c>
      <c r="E65" s="1" t="s">
        <v>2915</v>
      </c>
      <c r="F65" s="20">
        <v>514</v>
      </c>
      <c r="G65" s="13">
        <v>336257</v>
      </c>
      <c r="H65" s="1" t="s">
        <v>2916</v>
      </c>
      <c r="I65" s="1">
        <v>4266669</v>
      </c>
      <c r="J65" s="21" t="s">
        <v>2917</v>
      </c>
      <c r="K65" s="1" t="s">
        <v>2918</v>
      </c>
      <c r="L65" s="21" t="s">
        <v>2919</v>
      </c>
      <c r="M65" s="22">
        <v>45689</v>
      </c>
      <c r="N65" s="8">
        <v>47483</v>
      </c>
      <c r="O65" s="77">
        <f t="shared" si="0"/>
        <v>0.80473372781065089</v>
      </c>
      <c r="P65" s="21" t="s">
        <v>100</v>
      </c>
      <c r="Q65" s="1" t="s">
        <v>90</v>
      </c>
      <c r="R65" s="20">
        <v>151</v>
      </c>
      <c r="S65" s="70">
        <v>15851010.276923077</v>
      </c>
      <c r="T65" s="70">
        <v>771392.78366863914</v>
      </c>
      <c r="U65" s="70">
        <v>3074808.2394082844</v>
      </c>
      <c r="V65" s="70">
        <v>0</v>
      </c>
      <c r="W65" s="70">
        <v>19697211.300000001</v>
      </c>
      <c r="X65" s="24" t="s">
        <v>84</v>
      </c>
      <c r="Z65" s="23">
        <v>0</v>
      </c>
      <c r="AA65" s="26">
        <v>0</v>
      </c>
    </row>
    <row r="66" spans="1:27" ht="21" hidden="1" customHeight="1" thickBot="1" x14ac:dyDescent="0.3">
      <c r="A66" s="13"/>
      <c r="B66" s="2" t="s">
        <v>85</v>
      </c>
      <c r="C66" s="20">
        <v>59</v>
      </c>
      <c r="D66" s="1" t="s">
        <v>868</v>
      </c>
      <c r="E66" s="1" t="s">
        <v>3535</v>
      </c>
      <c r="F66" s="20">
        <v>540</v>
      </c>
      <c r="G66" s="13">
        <v>337451</v>
      </c>
      <c r="H66" s="1" t="s">
        <v>3536</v>
      </c>
      <c r="I66" s="1">
        <v>4266669</v>
      </c>
      <c r="J66" s="21" t="s">
        <v>2917</v>
      </c>
      <c r="K66" s="1" t="s">
        <v>3537</v>
      </c>
      <c r="L66" s="21" t="s">
        <v>3538</v>
      </c>
      <c r="M66" s="22">
        <v>45689</v>
      </c>
      <c r="N66" s="8">
        <v>47483</v>
      </c>
      <c r="O66" s="77">
        <f t="shared" si="0"/>
        <v>0.80473372781065078</v>
      </c>
      <c r="P66" s="21" t="s">
        <v>108</v>
      </c>
      <c r="Q66" s="1" t="s">
        <v>111</v>
      </c>
      <c r="R66" s="20"/>
      <c r="S66" s="70">
        <v>28222996.731834318</v>
      </c>
      <c r="T66" s="70">
        <v>1734458.3895857991</v>
      </c>
      <c r="U66" s="70">
        <v>5113768.7585798819</v>
      </c>
      <c r="V66" s="70">
        <v>0</v>
      </c>
      <c r="W66" s="70">
        <v>35071223.880000003</v>
      </c>
      <c r="X66" s="24" t="s">
        <v>84</v>
      </c>
      <c r="Z66" s="23"/>
      <c r="AA66" s="26"/>
    </row>
    <row r="67" spans="1:27" s="11" customFormat="1" ht="40.5" hidden="1" customHeight="1" thickTop="1" thickBot="1" x14ac:dyDescent="0.3">
      <c r="A67" s="16"/>
      <c r="B67" s="51" t="s">
        <v>22</v>
      </c>
      <c r="C67" s="52">
        <f>COUNT(C8:C66)</f>
        <v>59</v>
      </c>
      <c r="D67" s="53"/>
      <c r="E67" s="53"/>
      <c r="F67" s="52"/>
      <c r="G67" s="52"/>
      <c r="H67" s="53"/>
      <c r="I67" s="53"/>
      <c r="J67" s="54"/>
      <c r="K67" s="53"/>
      <c r="L67" s="54"/>
      <c r="M67" s="55"/>
      <c r="N67" s="55"/>
      <c r="O67" s="78"/>
      <c r="P67" s="54"/>
      <c r="Q67" s="53"/>
      <c r="R67" s="52"/>
      <c r="S67" s="71">
        <f t="shared" ref="S67:AA67" si="1">SUM(S8:S66)</f>
        <v>638688994.17589104</v>
      </c>
      <c r="T67" s="71">
        <f t="shared" si="1"/>
        <v>122507991.6314342</v>
      </c>
      <c r="U67" s="71">
        <f t="shared" si="1"/>
        <v>115392173.81267464</v>
      </c>
      <c r="V67" s="71">
        <f t="shared" si="1"/>
        <v>53511.6</v>
      </c>
      <c r="W67" s="71">
        <f t="shared" si="1"/>
        <v>876642671.21999991</v>
      </c>
      <c r="X67" s="57">
        <f t="shared" si="1"/>
        <v>0</v>
      </c>
      <c r="Y67" s="53">
        <f t="shared" si="1"/>
        <v>0</v>
      </c>
      <c r="Z67" s="56">
        <f t="shared" si="1"/>
        <v>73887288.50999999</v>
      </c>
      <c r="AA67" s="58">
        <f t="shared" si="1"/>
        <v>13421962.899999999</v>
      </c>
    </row>
    <row r="68" spans="1:27" s="1" customFormat="1" ht="18.75" hidden="1" customHeight="1" thickTop="1" x14ac:dyDescent="0.2">
      <c r="A68" s="20">
        <v>300868</v>
      </c>
      <c r="B68" s="12" t="s">
        <v>26</v>
      </c>
      <c r="C68" s="20">
        <v>1</v>
      </c>
      <c r="D68" s="1" t="s">
        <v>36</v>
      </c>
      <c r="E68" s="1" t="s">
        <v>128</v>
      </c>
      <c r="F68" s="20">
        <v>48</v>
      </c>
      <c r="G68" s="20">
        <v>300868</v>
      </c>
      <c r="H68" s="1" t="s">
        <v>236</v>
      </c>
      <c r="I68" s="1">
        <v>28150059</v>
      </c>
      <c r="J68" s="21" t="s">
        <v>237</v>
      </c>
      <c r="K68" s="1" t="s">
        <v>238</v>
      </c>
      <c r="L68" s="21" t="s">
        <v>239</v>
      </c>
      <c r="M68" s="22">
        <v>45383</v>
      </c>
      <c r="N68" s="22">
        <v>46112</v>
      </c>
      <c r="O68" s="77">
        <f t="shared" ref="O68:O129" si="2">S68/(S68+T68+U68)</f>
        <v>0.8500000001012249</v>
      </c>
      <c r="P68" s="21" t="s">
        <v>221</v>
      </c>
      <c r="Q68" s="1" t="s">
        <v>222</v>
      </c>
      <c r="R68" s="20">
        <v>139</v>
      </c>
      <c r="S68" s="69">
        <v>4198573.3600000003</v>
      </c>
      <c r="T68" s="69">
        <v>740924.71</v>
      </c>
      <c r="U68" s="69">
        <v>0</v>
      </c>
      <c r="V68" s="69">
        <v>0</v>
      </c>
      <c r="W68" s="69">
        <f t="shared" ref="W68:W107" si="3">S68+T68+U68+V68</f>
        <v>4939498.07</v>
      </c>
      <c r="X68" s="24" t="s">
        <v>84</v>
      </c>
      <c r="Y68" s="1" t="s">
        <v>2870</v>
      </c>
      <c r="Z68" s="23">
        <v>1877664.24</v>
      </c>
      <c r="AA68" s="26">
        <v>172953.52</v>
      </c>
    </row>
    <row r="69" spans="1:27" s="1" customFormat="1" ht="18.75" hidden="1" customHeight="1" x14ac:dyDescent="0.2">
      <c r="A69" s="20">
        <v>311359</v>
      </c>
      <c r="B69" s="12" t="s">
        <v>26</v>
      </c>
      <c r="C69" s="20">
        <f>C68+1</f>
        <v>2</v>
      </c>
      <c r="D69" s="1" t="s">
        <v>36</v>
      </c>
      <c r="E69" s="1" t="s">
        <v>128</v>
      </c>
      <c r="F69" s="20">
        <v>48</v>
      </c>
      <c r="G69" s="20">
        <v>311359</v>
      </c>
      <c r="H69" s="1" t="s">
        <v>240</v>
      </c>
      <c r="I69" s="1">
        <v>5481584</v>
      </c>
      <c r="J69" s="21" t="s">
        <v>241</v>
      </c>
      <c r="K69" s="1" t="s">
        <v>242</v>
      </c>
      <c r="L69" s="21" t="s">
        <v>1659</v>
      </c>
      <c r="M69" s="22">
        <v>45383</v>
      </c>
      <c r="N69" s="22">
        <v>46112</v>
      </c>
      <c r="O69" s="77">
        <f t="shared" si="2"/>
        <v>0.84999999959594197</v>
      </c>
      <c r="P69" s="21" t="s">
        <v>221</v>
      </c>
      <c r="Q69" s="1" t="s">
        <v>222</v>
      </c>
      <c r="R69" s="20">
        <v>139</v>
      </c>
      <c r="S69" s="69">
        <v>4207317.18</v>
      </c>
      <c r="T69" s="69">
        <v>742467.74</v>
      </c>
      <c r="U69" s="69">
        <v>0</v>
      </c>
      <c r="V69" s="69">
        <v>0</v>
      </c>
      <c r="W69" s="69">
        <f t="shared" si="3"/>
        <v>4949784.92</v>
      </c>
      <c r="X69" s="24" t="s">
        <v>84</v>
      </c>
      <c r="Z69" s="23">
        <v>899854.83000000007</v>
      </c>
      <c r="AA69" s="26">
        <v>115599.01000000001</v>
      </c>
    </row>
    <row r="70" spans="1:27" s="1" customFormat="1" ht="18.75" hidden="1" customHeight="1" x14ac:dyDescent="0.2">
      <c r="A70" s="20">
        <v>304830</v>
      </c>
      <c r="B70" s="12" t="s">
        <v>26</v>
      </c>
      <c r="C70" s="20">
        <v>3</v>
      </c>
      <c r="D70" s="1" t="s">
        <v>36</v>
      </c>
      <c r="E70" s="1" t="s">
        <v>128</v>
      </c>
      <c r="F70" s="20">
        <v>48</v>
      </c>
      <c r="G70" s="20">
        <v>304830</v>
      </c>
      <c r="H70" s="1" t="s">
        <v>381</v>
      </c>
      <c r="I70" s="1">
        <v>38664995</v>
      </c>
      <c r="J70" s="21" t="s">
        <v>383</v>
      </c>
      <c r="K70" s="1" t="s">
        <v>385</v>
      </c>
      <c r="L70" s="21" t="s">
        <v>712</v>
      </c>
      <c r="M70" s="22">
        <v>45444</v>
      </c>
      <c r="N70" s="22">
        <v>46173</v>
      </c>
      <c r="O70" s="77">
        <f t="shared" si="2"/>
        <v>0.85</v>
      </c>
      <c r="P70" s="21" t="s">
        <v>387</v>
      </c>
      <c r="Q70" s="1" t="s">
        <v>388</v>
      </c>
      <c r="R70" s="20">
        <v>139</v>
      </c>
      <c r="S70" s="69">
        <v>4219230</v>
      </c>
      <c r="T70" s="69">
        <v>744570</v>
      </c>
      <c r="U70" s="69">
        <v>0</v>
      </c>
      <c r="V70" s="69">
        <v>0</v>
      </c>
      <c r="W70" s="69">
        <f t="shared" si="3"/>
        <v>4963800</v>
      </c>
      <c r="X70" s="24" t="s">
        <v>84</v>
      </c>
      <c r="Y70" s="1" t="s">
        <v>2871</v>
      </c>
      <c r="Z70" s="23">
        <v>1398359.14</v>
      </c>
      <c r="AA70" s="26">
        <v>192528.45</v>
      </c>
    </row>
    <row r="71" spans="1:27" s="1" customFormat="1" ht="18.75" hidden="1" customHeight="1" x14ac:dyDescent="0.2">
      <c r="A71" s="20">
        <v>310865</v>
      </c>
      <c r="B71" s="12" t="s">
        <v>26</v>
      </c>
      <c r="C71" s="20">
        <v>4</v>
      </c>
      <c r="D71" s="1" t="s">
        <v>36</v>
      </c>
      <c r="E71" s="1" t="s">
        <v>128</v>
      </c>
      <c r="F71" s="20">
        <v>48</v>
      </c>
      <c r="G71" s="20">
        <v>310865</v>
      </c>
      <c r="H71" s="1" t="s">
        <v>382</v>
      </c>
      <c r="I71" s="1">
        <v>7205100</v>
      </c>
      <c r="J71" s="21" t="s">
        <v>384</v>
      </c>
      <c r="K71" s="1" t="s">
        <v>386</v>
      </c>
      <c r="L71" s="21" t="s">
        <v>713</v>
      </c>
      <c r="M71" s="22">
        <v>45444</v>
      </c>
      <c r="N71" s="22">
        <v>46173</v>
      </c>
      <c r="O71" s="77">
        <f t="shared" si="2"/>
        <v>0.83422455327119183</v>
      </c>
      <c r="P71" s="21" t="s">
        <v>389</v>
      </c>
      <c r="Q71" s="1" t="s">
        <v>390</v>
      </c>
      <c r="R71" s="20">
        <v>139</v>
      </c>
      <c r="S71" s="69">
        <v>4140840.8155</v>
      </c>
      <c r="T71" s="69">
        <v>730736.61450000003</v>
      </c>
      <c r="U71" s="69">
        <v>92123.05</v>
      </c>
      <c r="V71" s="69">
        <v>0</v>
      </c>
      <c r="W71" s="69">
        <f t="shared" si="3"/>
        <v>4963700.4799999995</v>
      </c>
      <c r="X71" s="24" t="s">
        <v>84</v>
      </c>
      <c r="Z71" s="23">
        <v>728611.66</v>
      </c>
      <c r="AA71" s="26">
        <v>42791.98</v>
      </c>
    </row>
    <row r="72" spans="1:27" s="1" customFormat="1" ht="18.75" hidden="1" customHeight="1" x14ac:dyDescent="0.2">
      <c r="A72" s="20">
        <v>312076</v>
      </c>
      <c r="B72" s="12" t="s">
        <v>26</v>
      </c>
      <c r="C72" s="20">
        <v>5</v>
      </c>
      <c r="D72" s="1" t="s">
        <v>391</v>
      </c>
      <c r="E72" s="1" t="s">
        <v>448</v>
      </c>
      <c r="F72" s="20">
        <v>103</v>
      </c>
      <c r="G72" s="20">
        <v>312076</v>
      </c>
      <c r="H72" s="1" t="s">
        <v>714</v>
      </c>
      <c r="I72" s="1">
        <v>16393682</v>
      </c>
      <c r="J72" s="21" t="s">
        <v>715</v>
      </c>
      <c r="K72" s="1" t="s">
        <v>716</v>
      </c>
      <c r="L72" s="21" t="s">
        <v>717</v>
      </c>
      <c r="M72" s="22">
        <v>45505</v>
      </c>
      <c r="N72" s="22">
        <v>46418</v>
      </c>
      <c r="O72" s="77">
        <f t="shared" si="2"/>
        <v>0.8373013565323143</v>
      </c>
      <c r="P72" s="21" t="s">
        <v>459</v>
      </c>
      <c r="Q72" s="1" t="s">
        <v>96</v>
      </c>
      <c r="R72" s="20">
        <v>138</v>
      </c>
      <c r="S72" s="69">
        <v>12447102.609999999</v>
      </c>
      <c r="T72" s="69">
        <v>2196547.5099999998</v>
      </c>
      <c r="U72" s="69">
        <v>222087.9</v>
      </c>
      <c r="V72" s="69">
        <v>34</v>
      </c>
      <c r="W72" s="69">
        <f t="shared" si="3"/>
        <v>14865772.02</v>
      </c>
      <c r="X72" s="24" t="s">
        <v>84</v>
      </c>
      <c r="Y72" s="1" t="s">
        <v>2872</v>
      </c>
      <c r="Z72" s="23">
        <v>1451223.42</v>
      </c>
      <c r="AA72" s="26">
        <v>35343.58</v>
      </c>
    </row>
    <row r="73" spans="1:27" s="1" customFormat="1" ht="18.75" hidden="1" customHeight="1" x14ac:dyDescent="0.2">
      <c r="A73" s="20">
        <v>309766</v>
      </c>
      <c r="B73" s="12" t="s">
        <v>26</v>
      </c>
      <c r="C73" s="20">
        <v>6</v>
      </c>
      <c r="D73" s="1" t="s">
        <v>391</v>
      </c>
      <c r="E73" s="1" t="s">
        <v>448</v>
      </c>
      <c r="F73" s="20">
        <v>103</v>
      </c>
      <c r="G73" s="20">
        <v>309766</v>
      </c>
      <c r="H73" s="1" t="s">
        <v>718</v>
      </c>
      <c r="I73" s="1">
        <v>9089401</v>
      </c>
      <c r="J73" s="21" t="s">
        <v>719</v>
      </c>
      <c r="K73" s="1" t="s">
        <v>720</v>
      </c>
      <c r="L73" s="21" t="s">
        <v>721</v>
      </c>
      <c r="M73" s="22">
        <v>45505</v>
      </c>
      <c r="N73" s="22">
        <v>46418</v>
      </c>
      <c r="O73" s="77">
        <f t="shared" si="2"/>
        <v>0.8500000003693915</v>
      </c>
      <c r="P73" s="21" t="s">
        <v>459</v>
      </c>
      <c r="Q73" s="1" t="s">
        <v>96</v>
      </c>
      <c r="R73" s="20">
        <v>138</v>
      </c>
      <c r="S73" s="69">
        <v>12655949.35</v>
      </c>
      <c r="T73" s="69">
        <v>2233402.8199999998</v>
      </c>
      <c r="U73" s="69">
        <v>0</v>
      </c>
      <c r="V73" s="69">
        <v>0</v>
      </c>
      <c r="W73" s="69">
        <f t="shared" si="3"/>
        <v>14889352.17</v>
      </c>
      <c r="X73" s="24" t="s">
        <v>84</v>
      </c>
      <c r="Z73" s="23">
        <v>832307.92</v>
      </c>
      <c r="AA73" s="26">
        <v>61053.21</v>
      </c>
    </row>
    <row r="74" spans="1:27" s="1" customFormat="1" ht="18.75" hidden="1" customHeight="1" x14ac:dyDescent="0.2">
      <c r="A74" s="20">
        <v>309788</v>
      </c>
      <c r="B74" s="12" t="s">
        <v>26</v>
      </c>
      <c r="C74" s="20">
        <v>7</v>
      </c>
      <c r="D74" s="1" t="s">
        <v>391</v>
      </c>
      <c r="E74" s="1" t="s">
        <v>448</v>
      </c>
      <c r="F74" s="20">
        <v>103</v>
      </c>
      <c r="G74" s="20">
        <v>309788</v>
      </c>
      <c r="H74" s="1" t="s">
        <v>722</v>
      </c>
      <c r="I74" s="1">
        <v>9089401</v>
      </c>
      <c r="J74" s="21" t="s">
        <v>719</v>
      </c>
      <c r="K74" s="1" t="s">
        <v>723</v>
      </c>
      <c r="L74" s="21" t="s">
        <v>724</v>
      </c>
      <c r="M74" s="22">
        <v>45505</v>
      </c>
      <c r="N74" s="22">
        <v>46418</v>
      </c>
      <c r="O74" s="77">
        <f t="shared" si="2"/>
        <v>0.85</v>
      </c>
      <c r="P74" s="21" t="s">
        <v>459</v>
      </c>
      <c r="Q74" s="1" t="s">
        <v>96</v>
      </c>
      <c r="R74" s="20">
        <v>138</v>
      </c>
      <c r="S74" s="69">
        <v>12657294.120999999</v>
      </c>
      <c r="T74" s="69">
        <v>2233640.139</v>
      </c>
      <c r="U74" s="69">
        <v>0</v>
      </c>
      <c r="V74" s="69">
        <v>0</v>
      </c>
      <c r="W74" s="69">
        <f t="shared" si="3"/>
        <v>14890934.26</v>
      </c>
      <c r="X74" s="24" t="s">
        <v>84</v>
      </c>
      <c r="Z74" s="23">
        <v>831716.34000000008</v>
      </c>
      <c r="AA74" s="26">
        <v>61739.72</v>
      </c>
    </row>
    <row r="75" spans="1:27" s="1" customFormat="1" ht="18.75" hidden="1" customHeight="1" x14ac:dyDescent="0.2">
      <c r="A75" s="20">
        <v>311771</v>
      </c>
      <c r="B75" s="12" t="s">
        <v>26</v>
      </c>
      <c r="C75" s="20">
        <v>8</v>
      </c>
      <c r="D75" s="1" t="s">
        <v>391</v>
      </c>
      <c r="E75" s="1" t="s">
        <v>448</v>
      </c>
      <c r="F75" s="20">
        <v>103</v>
      </c>
      <c r="G75" s="20">
        <v>311771</v>
      </c>
      <c r="H75" s="1" t="s">
        <v>725</v>
      </c>
      <c r="I75" s="1">
        <v>27285465</v>
      </c>
      <c r="J75" s="21" t="s">
        <v>726</v>
      </c>
      <c r="K75" s="1" t="s">
        <v>901</v>
      </c>
      <c r="L75" s="21" t="s">
        <v>727</v>
      </c>
      <c r="M75" s="22">
        <v>45505</v>
      </c>
      <c r="N75" s="22">
        <v>46418</v>
      </c>
      <c r="O75" s="77">
        <f t="shared" si="2"/>
        <v>0.85000000000000009</v>
      </c>
      <c r="P75" s="21" t="s">
        <v>459</v>
      </c>
      <c r="Q75" s="1" t="s">
        <v>96</v>
      </c>
      <c r="R75" s="20">
        <v>138</v>
      </c>
      <c r="S75" s="69">
        <v>12644065.689999999</v>
      </c>
      <c r="T75" s="69">
        <v>2181188.9300000002</v>
      </c>
      <c r="U75" s="69">
        <v>50116.78</v>
      </c>
      <c r="V75" s="69">
        <v>0</v>
      </c>
      <c r="W75" s="69">
        <f t="shared" si="3"/>
        <v>14875371.399999999</v>
      </c>
      <c r="X75" s="24" t="s">
        <v>84</v>
      </c>
      <c r="Y75" s="1" t="s">
        <v>1660</v>
      </c>
      <c r="Z75" s="23">
        <v>2595918.33</v>
      </c>
      <c r="AA75" s="26">
        <v>11399.67</v>
      </c>
    </row>
    <row r="76" spans="1:27" s="1" customFormat="1" ht="18.75" hidden="1" customHeight="1" x14ac:dyDescent="0.2">
      <c r="A76" s="20">
        <v>311679</v>
      </c>
      <c r="B76" s="12" t="s">
        <v>26</v>
      </c>
      <c r="C76" s="20">
        <v>9</v>
      </c>
      <c r="D76" s="1" t="s">
        <v>391</v>
      </c>
      <c r="E76" s="1" t="s">
        <v>448</v>
      </c>
      <c r="F76" s="20">
        <v>103</v>
      </c>
      <c r="G76" s="20">
        <v>311679</v>
      </c>
      <c r="H76" s="1" t="s">
        <v>728</v>
      </c>
      <c r="I76" s="1">
        <v>33962710</v>
      </c>
      <c r="J76" s="21" t="s">
        <v>729</v>
      </c>
      <c r="K76" s="1" t="s">
        <v>730</v>
      </c>
      <c r="L76" s="21" t="s">
        <v>731</v>
      </c>
      <c r="M76" s="22">
        <v>45505</v>
      </c>
      <c r="N76" s="22">
        <v>46418</v>
      </c>
      <c r="O76" s="77">
        <f t="shared" si="2"/>
        <v>0.84611103067030158</v>
      </c>
      <c r="P76" s="21" t="s">
        <v>732</v>
      </c>
      <c r="Q76" s="1" t="s">
        <v>96</v>
      </c>
      <c r="R76" s="20">
        <v>138</v>
      </c>
      <c r="S76" s="69">
        <v>11755514.339500001</v>
      </c>
      <c r="T76" s="69">
        <v>2060865.5504999999</v>
      </c>
      <c r="U76" s="69">
        <v>77203.710000000006</v>
      </c>
      <c r="V76" s="69">
        <v>0</v>
      </c>
      <c r="W76" s="69">
        <f t="shared" si="3"/>
        <v>13893583.600000001</v>
      </c>
      <c r="X76" s="24" t="s">
        <v>84</v>
      </c>
      <c r="Z76" s="23">
        <v>1383001.58</v>
      </c>
      <c r="AA76" s="26">
        <v>0</v>
      </c>
    </row>
    <row r="77" spans="1:27" s="1" customFormat="1" ht="18.75" hidden="1" customHeight="1" x14ac:dyDescent="0.2">
      <c r="A77" s="20">
        <v>312517</v>
      </c>
      <c r="B77" s="12" t="s">
        <v>26</v>
      </c>
      <c r="C77" s="20">
        <v>10</v>
      </c>
      <c r="D77" s="1" t="s">
        <v>391</v>
      </c>
      <c r="E77" s="1" t="s">
        <v>448</v>
      </c>
      <c r="F77" s="20">
        <v>103</v>
      </c>
      <c r="G77" s="20">
        <v>312517</v>
      </c>
      <c r="H77" s="1" t="s">
        <v>733</v>
      </c>
      <c r="I77" s="1">
        <v>25382356</v>
      </c>
      <c r="J77" s="21" t="s">
        <v>734</v>
      </c>
      <c r="K77" s="1" t="s">
        <v>735</v>
      </c>
      <c r="L77" s="21" t="s">
        <v>736</v>
      </c>
      <c r="M77" s="22">
        <v>45505</v>
      </c>
      <c r="N77" s="22">
        <v>46326</v>
      </c>
      <c r="O77" s="77">
        <f t="shared" si="2"/>
        <v>0.84229929106190671</v>
      </c>
      <c r="P77" s="21" t="s">
        <v>737</v>
      </c>
      <c r="Q77" s="1" t="s">
        <v>292</v>
      </c>
      <c r="R77" s="20">
        <v>138</v>
      </c>
      <c r="S77" s="69">
        <v>12395750.447000001</v>
      </c>
      <c r="T77" s="69">
        <v>2187485.3730000001</v>
      </c>
      <c r="U77" s="69">
        <v>133327.01999999999</v>
      </c>
      <c r="V77" s="69">
        <v>0</v>
      </c>
      <c r="W77" s="69">
        <f t="shared" si="3"/>
        <v>14716562.84</v>
      </c>
      <c r="X77" s="24" t="s">
        <v>84</v>
      </c>
      <c r="Z77" s="23">
        <v>1584269.2600000002</v>
      </c>
      <c r="AA77" s="26">
        <v>49246.94</v>
      </c>
    </row>
    <row r="78" spans="1:27" s="1" customFormat="1" ht="18.75" hidden="1" customHeight="1" x14ac:dyDescent="0.2">
      <c r="A78" s="20">
        <v>310482</v>
      </c>
      <c r="B78" s="12" t="s">
        <v>26</v>
      </c>
      <c r="C78" s="20">
        <v>11</v>
      </c>
      <c r="D78" s="1" t="s">
        <v>391</v>
      </c>
      <c r="E78" s="1" t="s">
        <v>448</v>
      </c>
      <c r="F78" s="20">
        <v>103</v>
      </c>
      <c r="G78" s="20">
        <v>310482</v>
      </c>
      <c r="H78" s="1" t="s">
        <v>738</v>
      </c>
      <c r="I78" s="1">
        <v>27285465</v>
      </c>
      <c r="J78" s="21" t="s">
        <v>726</v>
      </c>
      <c r="K78" s="1" t="s">
        <v>81</v>
      </c>
      <c r="L78" s="21" t="s">
        <v>739</v>
      </c>
      <c r="M78" s="22">
        <v>45505</v>
      </c>
      <c r="N78" s="22">
        <v>46418</v>
      </c>
      <c r="O78" s="77">
        <f t="shared" si="2"/>
        <v>0.85</v>
      </c>
      <c r="P78" s="21" t="s">
        <v>453</v>
      </c>
      <c r="Q78" s="1" t="s">
        <v>454</v>
      </c>
      <c r="R78" s="20">
        <v>138</v>
      </c>
      <c r="S78" s="69">
        <v>12656714.3445</v>
      </c>
      <c r="T78" s="69">
        <v>2144212.3854999999</v>
      </c>
      <c r="U78" s="69">
        <v>89325.440000000002</v>
      </c>
      <c r="V78" s="69">
        <v>0</v>
      </c>
      <c r="W78" s="69">
        <f t="shared" si="3"/>
        <v>14890252.17</v>
      </c>
      <c r="X78" s="24" t="s">
        <v>84</v>
      </c>
      <c r="Y78" s="1" t="s">
        <v>1661</v>
      </c>
      <c r="Z78" s="23">
        <v>1444471.02</v>
      </c>
      <c r="AA78" s="26">
        <v>44554.2</v>
      </c>
    </row>
    <row r="79" spans="1:27" s="1" customFormat="1" ht="18.75" hidden="1" customHeight="1" x14ac:dyDescent="0.2">
      <c r="A79" s="20">
        <v>312476</v>
      </c>
      <c r="B79" s="12" t="s">
        <v>26</v>
      </c>
      <c r="C79" s="20">
        <v>12</v>
      </c>
      <c r="D79" s="1" t="s">
        <v>391</v>
      </c>
      <c r="E79" s="1" t="s">
        <v>448</v>
      </c>
      <c r="F79" s="20">
        <v>103</v>
      </c>
      <c r="G79" s="20">
        <v>312476</v>
      </c>
      <c r="H79" s="1" t="s">
        <v>740</v>
      </c>
      <c r="I79" s="1">
        <v>23906047</v>
      </c>
      <c r="J79" s="21" t="s">
        <v>741</v>
      </c>
      <c r="K79" s="1" t="s">
        <v>742</v>
      </c>
      <c r="L79" s="21" t="s">
        <v>743</v>
      </c>
      <c r="M79" s="22">
        <v>45505</v>
      </c>
      <c r="N79" s="22">
        <v>46418</v>
      </c>
      <c r="O79" s="77">
        <f t="shared" si="2"/>
        <v>0.85</v>
      </c>
      <c r="P79" s="21" t="s">
        <v>459</v>
      </c>
      <c r="Q79" s="1" t="s">
        <v>96</v>
      </c>
      <c r="R79" s="20">
        <v>138</v>
      </c>
      <c r="S79" s="69">
        <v>12657680.734999999</v>
      </c>
      <c r="T79" s="69">
        <v>2233708.3650000002</v>
      </c>
      <c r="U79" s="69">
        <v>0</v>
      </c>
      <c r="V79" s="69">
        <v>0</v>
      </c>
      <c r="W79" s="69">
        <f t="shared" si="3"/>
        <v>14891389.1</v>
      </c>
      <c r="X79" s="24" t="s">
        <v>84</v>
      </c>
      <c r="Y79" s="1" t="s">
        <v>2920</v>
      </c>
      <c r="Z79" s="23">
        <v>1555014.0899999999</v>
      </c>
      <c r="AA79" s="26">
        <v>62079.81</v>
      </c>
    </row>
    <row r="80" spans="1:27" s="1" customFormat="1" ht="18.75" hidden="1" customHeight="1" x14ac:dyDescent="0.2">
      <c r="A80" s="20">
        <v>312064</v>
      </c>
      <c r="B80" s="12" t="s">
        <v>26</v>
      </c>
      <c r="C80" s="20">
        <v>13</v>
      </c>
      <c r="D80" s="1" t="s">
        <v>391</v>
      </c>
      <c r="E80" s="1" t="s">
        <v>448</v>
      </c>
      <c r="F80" s="20">
        <v>103</v>
      </c>
      <c r="G80" s="20">
        <v>312064</v>
      </c>
      <c r="H80" s="1" t="s">
        <v>744</v>
      </c>
      <c r="I80" s="1">
        <v>19053464</v>
      </c>
      <c r="J80" s="21" t="s">
        <v>745</v>
      </c>
      <c r="K80" s="1" t="s">
        <v>746</v>
      </c>
      <c r="L80" s="21" t="s">
        <v>747</v>
      </c>
      <c r="M80" s="22">
        <v>45505</v>
      </c>
      <c r="N80" s="22">
        <v>46418</v>
      </c>
      <c r="O80" s="77">
        <f t="shared" si="2"/>
        <v>0.83725090589740803</v>
      </c>
      <c r="P80" s="21" t="s">
        <v>748</v>
      </c>
      <c r="Q80" s="1" t="s">
        <v>749</v>
      </c>
      <c r="R80" s="20">
        <v>138</v>
      </c>
      <c r="S80" s="69">
        <v>12467458.5975</v>
      </c>
      <c r="T80" s="69">
        <v>2200139.7524999999</v>
      </c>
      <c r="U80" s="69">
        <v>223348.33</v>
      </c>
      <c r="V80" s="69">
        <v>299747.65000000002</v>
      </c>
      <c r="W80" s="69">
        <f t="shared" si="3"/>
        <v>15190694.33</v>
      </c>
      <c r="X80" s="24" t="s">
        <v>84</v>
      </c>
      <c r="Y80" s="1" t="s">
        <v>2921</v>
      </c>
      <c r="Z80" s="23">
        <v>1436706.71</v>
      </c>
      <c r="AA80" s="26">
        <v>52386.289999999994</v>
      </c>
    </row>
    <row r="81" spans="1:27" s="1" customFormat="1" ht="18.75" hidden="1" customHeight="1" x14ac:dyDescent="0.2">
      <c r="A81" s="20">
        <v>311214</v>
      </c>
      <c r="B81" s="12" t="s">
        <v>26</v>
      </c>
      <c r="C81" s="20">
        <v>14</v>
      </c>
      <c r="D81" s="1" t="s">
        <v>391</v>
      </c>
      <c r="E81" s="1" t="s">
        <v>448</v>
      </c>
      <c r="F81" s="20">
        <v>103</v>
      </c>
      <c r="G81" s="20">
        <v>311214</v>
      </c>
      <c r="H81" s="1" t="s">
        <v>750</v>
      </c>
      <c r="I81" s="1">
        <v>19053464</v>
      </c>
      <c r="J81" s="21" t="s">
        <v>745</v>
      </c>
      <c r="K81" s="1" t="s">
        <v>746</v>
      </c>
      <c r="L81" s="21" t="s">
        <v>747</v>
      </c>
      <c r="M81" s="22">
        <v>45505</v>
      </c>
      <c r="N81" s="22">
        <v>46418</v>
      </c>
      <c r="O81" s="77">
        <f t="shared" si="2"/>
        <v>0.83725030653377108</v>
      </c>
      <c r="P81" s="21" t="s">
        <v>748</v>
      </c>
      <c r="Q81" s="1" t="s">
        <v>749</v>
      </c>
      <c r="R81" s="20">
        <v>138</v>
      </c>
      <c r="S81" s="69">
        <v>12467700.8475</v>
      </c>
      <c r="T81" s="69">
        <v>2200182.5024999999</v>
      </c>
      <c r="U81" s="69">
        <v>223363.33</v>
      </c>
      <c r="V81" s="69">
        <v>73998.16</v>
      </c>
      <c r="W81" s="69">
        <f t="shared" si="3"/>
        <v>14965244.84</v>
      </c>
      <c r="X81" s="24" t="s">
        <v>84</v>
      </c>
      <c r="Y81" s="1" t="s">
        <v>2922</v>
      </c>
      <c r="Z81" s="23">
        <v>1435692.93</v>
      </c>
      <c r="AA81" s="26">
        <v>53430.07</v>
      </c>
    </row>
    <row r="82" spans="1:27" s="1" customFormat="1" ht="18.75" hidden="1" customHeight="1" x14ac:dyDescent="0.2">
      <c r="A82" s="20">
        <v>311780</v>
      </c>
      <c r="B82" s="12" t="s">
        <v>26</v>
      </c>
      <c r="C82" s="20">
        <v>15</v>
      </c>
      <c r="D82" s="1" t="s">
        <v>391</v>
      </c>
      <c r="E82" s="1" t="s">
        <v>448</v>
      </c>
      <c r="F82" s="20">
        <v>103</v>
      </c>
      <c r="G82" s="20">
        <v>311780</v>
      </c>
      <c r="H82" s="1" t="s">
        <v>751</v>
      </c>
      <c r="I82" s="1">
        <v>25382356</v>
      </c>
      <c r="J82" s="21" t="s">
        <v>734</v>
      </c>
      <c r="K82" s="1" t="s">
        <v>752</v>
      </c>
      <c r="L82" s="21" t="s">
        <v>731</v>
      </c>
      <c r="M82" s="22">
        <v>45505</v>
      </c>
      <c r="N82" s="22">
        <v>46418</v>
      </c>
      <c r="O82" s="77">
        <f t="shared" si="2"/>
        <v>0.84635789598620936</v>
      </c>
      <c r="P82" s="21" t="s">
        <v>732</v>
      </c>
      <c r="Q82" s="1" t="s">
        <v>96</v>
      </c>
      <c r="R82" s="20">
        <v>138</v>
      </c>
      <c r="S82" s="69">
        <v>12550981.3485</v>
      </c>
      <c r="T82" s="69">
        <v>2214879.0614999998</v>
      </c>
      <c r="U82" s="69">
        <v>63541.440000000002</v>
      </c>
      <c r="V82" s="69">
        <v>0</v>
      </c>
      <c r="W82" s="69">
        <f t="shared" si="3"/>
        <v>14829401.85</v>
      </c>
      <c r="X82" s="24" t="s">
        <v>84</v>
      </c>
      <c r="Y82" s="1" t="s">
        <v>2923</v>
      </c>
      <c r="Z82" s="23">
        <v>1436287.36</v>
      </c>
      <c r="AA82" s="26">
        <v>44712.639999999999</v>
      </c>
    </row>
    <row r="83" spans="1:27" s="1" customFormat="1" ht="18.75" hidden="1" customHeight="1" x14ac:dyDescent="0.2">
      <c r="A83" s="20">
        <v>316170</v>
      </c>
      <c r="B83" s="12" t="s">
        <v>26</v>
      </c>
      <c r="C83" s="20">
        <v>16</v>
      </c>
      <c r="D83" s="1" t="s">
        <v>391</v>
      </c>
      <c r="E83" s="1" t="s">
        <v>448</v>
      </c>
      <c r="F83" s="20">
        <v>103</v>
      </c>
      <c r="G83" s="20">
        <v>316170</v>
      </c>
      <c r="H83" s="1" t="s">
        <v>753</v>
      </c>
      <c r="I83" s="1">
        <v>20086473</v>
      </c>
      <c r="J83" s="21" t="s">
        <v>754</v>
      </c>
      <c r="K83" s="1" t="s">
        <v>755</v>
      </c>
      <c r="L83" s="21" t="s">
        <v>756</v>
      </c>
      <c r="M83" s="22">
        <v>45505</v>
      </c>
      <c r="N83" s="22">
        <v>46295</v>
      </c>
      <c r="O83" s="77">
        <f t="shared" si="2"/>
        <v>0.85</v>
      </c>
      <c r="P83" s="21" t="s">
        <v>757</v>
      </c>
      <c r="Q83" s="1" t="s">
        <v>96</v>
      </c>
      <c r="R83" s="20">
        <v>138</v>
      </c>
      <c r="S83" s="69">
        <v>5918049.3329999996</v>
      </c>
      <c r="T83" s="69">
        <v>1044361.647</v>
      </c>
      <c r="U83" s="69">
        <v>0</v>
      </c>
      <c r="V83" s="69">
        <v>0</v>
      </c>
      <c r="W83" s="69">
        <f t="shared" si="3"/>
        <v>6962410.9799999995</v>
      </c>
      <c r="X83" s="24" t="s">
        <v>84</v>
      </c>
      <c r="Z83" s="23">
        <v>1729516.47</v>
      </c>
      <c r="AA83" s="26">
        <v>32813.86</v>
      </c>
    </row>
    <row r="84" spans="1:27" s="1" customFormat="1" ht="18.75" hidden="1" customHeight="1" x14ac:dyDescent="0.2">
      <c r="A84" s="20">
        <v>311983</v>
      </c>
      <c r="B84" s="12" t="s">
        <v>26</v>
      </c>
      <c r="C84" s="20">
        <v>17</v>
      </c>
      <c r="D84" s="1" t="s">
        <v>391</v>
      </c>
      <c r="E84" s="1" t="s">
        <v>448</v>
      </c>
      <c r="F84" s="20">
        <v>103</v>
      </c>
      <c r="G84" s="20">
        <v>311983</v>
      </c>
      <c r="H84" s="1" t="s">
        <v>758</v>
      </c>
      <c r="I84" s="1">
        <v>31345166</v>
      </c>
      <c r="J84" s="21" t="s">
        <v>759</v>
      </c>
      <c r="K84" s="1" t="s">
        <v>760</v>
      </c>
      <c r="L84" s="21" t="s">
        <v>761</v>
      </c>
      <c r="M84" s="22">
        <v>45505</v>
      </c>
      <c r="N84" s="22">
        <v>46418</v>
      </c>
      <c r="O84" s="77">
        <f t="shared" si="2"/>
        <v>0.85</v>
      </c>
      <c r="P84" s="21" t="s">
        <v>762</v>
      </c>
      <c r="Q84" s="1" t="s">
        <v>763</v>
      </c>
      <c r="R84" s="20">
        <v>138</v>
      </c>
      <c r="S84" s="69">
        <v>12656743.049000001</v>
      </c>
      <c r="T84" s="69">
        <v>2233542.8909999998</v>
      </c>
      <c r="U84" s="69">
        <v>0</v>
      </c>
      <c r="V84" s="69">
        <v>0</v>
      </c>
      <c r="W84" s="69">
        <f t="shared" si="3"/>
        <v>14890285.940000001</v>
      </c>
      <c r="X84" s="24" t="s">
        <v>84</v>
      </c>
      <c r="Y84" s="1" t="s">
        <v>2873</v>
      </c>
      <c r="Z84" s="23">
        <v>1459399.52</v>
      </c>
      <c r="AA84" s="26">
        <v>75171.08</v>
      </c>
    </row>
    <row r="85" spans="1:27" s="1" customFormat="1" ht="18.75" hidden="1" customHeight="1" x14ac:dyDescent="0.2">
      <c r="A85" s="20">
        <v>301620</v>
      </c>
      <c r="B85" s="12" t="s">
        <v>26</v>
      </c>
      <c r="C85" s="20">
        <v>18</v>
      </c>
      <c r="D85" s="1" t="s">
        <v>391</v>
      </c>
      <c r="E85" s="1" t="s">
        <v>448</v>
      </c>
      <c r="F85" s="20">
        <v>103</v>
      </c>
      <c r="G85" s="20">
        <v>301620</v>
      </c>
      <c r="H85" s="1" t="s">
        <v>764</v>
      </c>
      <c r="I85" s="1">
        <v>11249172</v>
      </c>
      <c r="J85" s="21" t="s">
        <v>765</v>
      </c>
      <c r="K85" s="1" t="s">
        <v>766</v>
      </c>
      <c r="L85" s="21" t="s">
        <v>767</v>
      </c>
      <c r="M85" s="22">
        <v>45505</v>
      </c>
      <c r="N85" s="22">
        <v>46418</v>
      </c>
      <c r="O85" s="77">
        <f t="shared" si="2"/>
        <v>0.844436559419531</v>
      </c>
      <c r="P85" s="21" t="s">
        <v>768</v>
      </c>
      <c r="Q85" s="1" t="s">
        <v>96</v>
      </c>
      <c r="R85" s="20">
        <v>138</v>
      </c>
      <c r="S85" s="69">
        <v>12552108.491</v>
      </c>
      <c r="T85" s="69">
        <v>2215077.969</v>
      </c>
      <c r="U85" s="69">
        <v>97291.34</v>
      </c>
      <c r="V85" s="69">
        <v>0</v>
      </c>
      <c r="W85" s="69">
        <f t="shared" si="3"/>
        <v>14864477.800000001</v>
      </c>
      <c r="X85" s="24" t="s">
        <v>84</v>
      </c>
      <c r="Y85" s="1" t="s">
        <v>2872</v>
      </c>
      <c r="Z85" s="23">
        <v>1447310.6400000001</v>
      </c>
      <c r="AA85" s="26">
        <v>39137.14</v>
      </c>
    </row>
    <row r="86" spans="1:27" s="1" customFormat="1" ht="18.75" hidden="1" customHeight="1" x14ac:dyDescent="0.2">
      <c r="A86" s="20">
        <v>311759</v>
      </c>
      <c r="B86" s="12" t="s">
        <v>26</v>
      </c>
      <c r="C86" s="20">
        <v>19</v>
      </c>
      <c r="D86" s="1" t="s">
        <v>391</v>
      </c>
      <c r="E86" s="1" t="s">
        <v>448</v>
      </c>
      <c r="F86" s="20">
        <v>103</v>
      </c>
      <c r="G86" s="20">
        <v>311759</v>
      </c>
      <c r="H86" s="1" t="s">
        <v>769</v>
      </c>
      <c r="I86" s="1">
        <v>30089302</v>
      </c>
      <c r="J86" s="21" t="s">
        <v>770</v>
      </c>
      <c r="K86" s="1" t="s">
        <v>771</v>
      </c>
      <c r="L86" s="21" t="s">
        <v>772</v>
      </c>
      <c r="M86" s="22">
        <v>45505</v>
      </c>
      <c r="N86" s="22">
        <v>46418</v>
      </c>
      <c r="O86" s="77">
        <f t="shared" si="2"/>
        <v>0.84763291128541951</v>
      </c>
      <c r="P86" s="21" t="s">
        <v>459</v>
      </c>
      <c r="Q86" s="1" t="s">
        <v>96</v>
      </c>
      <c r="R86" s="20">
        <v>138</v>
      </c>
      <c r="S86" s="69">
        <v>12622430.75</v>
      </c>
      <c r="T86" s="69">
        <v>2227487.77</v>
      </c>
      <c r="U86" s="69">
        <v>41469.699999999997</v>
      </c>
      <c r="V86" s="69">
        <v>0</v>
      </c>
      <c r="W86" s="69">
        <f t="shared" si="3"/>
        <v>14891388.219999999</v>
      </c>
      <c r="X86" s="24" t="s">
        <v>84</v>
      </c>
      <c r="Y86" s="1" t="s">
        <v>2924</v>
      </c>
      <c r="Z86" s="23">
        <v>1483052.9100000001</v>
      </c>
      <c r="AA86" s="26">
        <v>65336.31</v>
      </c>
    </row>
    <row r="87" spans="1:27" s="1" customFormat="1" ht="18.75" hidden="1" customHeight="1" x14ac:dyDescent="0.2">
      <c r="A87" s="20">
        <v>314022</v>
      </c>
      <c r="B87" s="12" t="s">
        <v>26</v>
      </c>
      <c r="C87" s="20">
        <v>20</v>
      </c>
      <c r="D87" s="1" t="s">
        <v>391</v>
      </c>
      <c r="E87" s="1" t="s">
        <v>448</v>
      </c>
      <c r="F87" s="20">
        <v>103</v>
      </c>
      <c r="G87" s="20">
        <v>314022</v>
      </c>
      <c r="H87" s="1" t="s">
        <v>773</v>
      </c>
      <c r="I87" s="1">
        <v>11249172</v>
      </c>
      <c r="J87" s="21" t="s">
        <v>765</v>
      </c>
      <c r="K87" s="1" t="s">
        <v>551</v>
      </c>
      <c r="L87" s="21" t="s">
        <v>774</v>
      </c>
      <c r="M87" s="22">
        <v>45505</v>
      </c>
      <c r="N87" s="22">
        <v>46418</v>
      </c>
      <c r="O87" s="77">
        <f t="shared" si="2"/>
        <v>0.84443580723411649</v>
      </c>
      <c r="P87" s="21" t="s">
        <v>768</v>
      </c>
      <c r="Q87" s="1" t="s">
        <v>96</v>
      </c>
      <c r="R87" s="20">
        <v>138</v>
      </c>
      <c r="S87" s="69">
        <v>12552699.223999999</v>
      </c>
      <c r="T87" s="69">
        <v>2215182.216</v>
      </c>
      <c r="U87" s="69">
        <v>97309.16</v>
      </c>
      <c r="V87" s="69">
        <v>0</v>
      </c>
      <c r="W87" s="69">
        <f t="shared" si="3"/>
        <v>14865190.6</v>
      </c>
      <c r="X87" s="24" t="s">
        <v>84</v>
      </c>
      <c r="Y87" s="1" t="s">
        <v>2874</v>
      </c>
      <c r="Z87" s="23">
        <v>1162313.4899999998</v>
      </c>
      <c r="AA87" s="26">
        <v>20515.080000000002</v>
      </c>
    </row>
    <row r="88" spans="1:27" s="1" customFormat="1" ht="18.75" hidden="1" customHeight="1" x14ac:dyDescent="0.2">
      <c r="A88" s="20">
        <v>317618</v>
      </c>
      <c r="B88" s="12" t="s">
        <v>26</v>
      </c>
      <c r="C88" s="20">
        <v>21</v>
      </c>
      <c r="D88" s="1" t="s">
        <v>868</v>
      </c>
      <c r="E88" s="1" t="s">
        <v>869</v>
      </c>
      <c r="F88" s="20">
        <v>78</v>
      </c>
      <c r="G88" s="20">
        <v>317618</v>
      </c>
      <c r="H88" s="1" t="s">
        <v>870</v>
      </c>
      <c r="I88" s="1" t="s">
        <v>871</v>
      </c>
      <c r="J88" s="21" t="s">
        <v>872</v>
      </c>
      <c r="K88" s="1" t="s">
        <v>873</v>
      </c>
      <c r="L88" s="21" t="s">
        <v>874</v>
      </c>
      <c r="M88" s="22">
        <v>45536</v>
      </c>
      <c r="N88" s="22">
        <v>46599</v>
      </c>
      <c r="O88" s="77">
        <f t="shared" si="2"/>
        <v>0.83370721452296281</v>
      </c>
      <c r="P88" s="21" t="s">
        <v>459</v>
      </c>
      <c r="Q88" s="1" t="s">
        <v>96</v>
      </c>
      <c r="R88" s="20">
        <v>151</v>
      </c>
      <c r="S88" s="69">
        <v>4134820.8944999999</v>
      </c>
      <c r="T88" s="69">
        <v>729674.27549999999</v>
      </c>
      <c r="U88" s="69">
        <v>95064.76</v>
      </c>
      <c r="V88" s="69">
        <v>0</v>
      </c>
      <c r="W88" s="69">
        <f t="shared" si="3"/>
        <v>4959559.93</v>
      </c>
      <c r="X88" s="24" t="s">
        <v>84</v>
      </c>
      <c r="Y88" s="1" t="s">
        <v>2875</v>
      </c>
      <c r="Z88" s="23">
        <v>338640.75</v>
      </c>
      <c r="AA88" s="26">
        <v>22984.25</v>
      </c>
    </row>
    <row r="89" spans="1:27" s="1" customFormat="1" ht="18.75" hidden="1" customHeight="1" x14ac:dyDescent="0.2">
      <c r="A89" s="20">
        <v>300641</v>
      </c>
      <c r="B89" s="12" t="s">
        <v>26</v>
      </c>
      <c r="C89" s="20">
        <v>22</v>
      </c>
      <c r="D89" s="1" t="s">
        <v>868</v>
      </c>
      <c r="E89" s="1" t="s">
        <v>869</v>
      </c>
      <c r="F89" s="20">
        <v>78</v>
      </c>
      <c r="G89" s="20">
        <v>300641</v>
      </c>
      <c r="H89" s="1" t="s">
        <v>875</v>
      </c>
      <c r="I89" s="1" t="s">
        <v>876</v>
      </c>
      <c r="J89" s="21" t="s">
        <v>877</v>
      </c>
      <c r="K89" s="1" t="s">
        <v>878</v>
      </c>
      <c r="L89" s="21" t="s">
        <v>879</v>
      </c>
      <c r="M89" s="22">
        <v>45536</v>
      </c>
      <c r="N89" s="22">
        <v>46265</v>
      </c>
      <c r="O89" s="77">
        <f t="shared" si="2"/>
        <v>0.83480370381584457</v>
      </c>
      <c r="P89" s="21" t="s">
        <v>880</v>
      </c>
      <c r="Q89" s="1" t="s">
        <v>881</v>
      </c>
      <c r="R89" s="20">
        <v>151</v>
      </c>
      <c r="S89" s="69">
        <v>4115839.179</v>
      </c>
      <c r="T89" s="69">
        <v>726324.56099999999</v>
      </c>
      <c r="U89" s="69">
        <v>88144.02</v>
      </c>
      <c r="V89" s="69">
        <v>0</v>
      </c>
      <c r="W89" s="69">
        <f t="shared" si="3"/>
        <v>4930307.76</v>
      </c>
      <c r="X89" s="24" t="s">
        <v>84</v>
      </c>
      <c r="Z89" s="23">
        <v>1371264.2000000002</v>
      </c>
      <c r="AA89" s="26">
        <v>46305.919999999998</v>
      </c>
    </row>
    <row r="90" spans="1:27" s="1" customFormat="1" ht="18.75" hidden="1" customHeight="1" x14ac:dyDescent="0.2">
      <c r="A90" s="20">
        <v>309066</v>
      </c>
      <c r="B90" s="12" t="s">
        <v>26</v>
      </c>
      <c r="C90" s="20">
        <v>23</v>
      </c>
      <c r="D90" s="1" t="s">
        <v>868</v>
      </c>
      <c r="E90" s="1" t="s">
        <v>869</v>
      </c>
      <c r="F90" s="20">
        <v>78</v>
      </c>
      <c r="G90" s="20">
        <v>309066</v>
      </c>
      <c r="H90" s="1" t="s">
        <v>882</v>
      </c>
      <c r="I90" s="1" t="s">
        <v>883</v>
      </c>
      <c r="J90" s="21" t="s">
        <v>884</v>
      </c>
      <c r="K90" s="1" t="s">
        <v>885</v>
      </c>
      <c r="L90" s="21" t="s">
        <v>886</v>
      </c>
      <c r="M90" s="22">
        <v>45536</v>
      </c>
      <c r="N90" s="22">
        <v>46630</v>
      </c>
      <c r="O90" s="77">
        <f t="shared" si="2"/>
        <v>0.8178515221656335</v>
      </c>
      <c r="P90" s="21" t="s">
        <v>549</v>
      </c>
      <c r="Q90" s="1" t="s">
        <v>93</v>
      </c>
      <c r="R90" s="20">
        <v>151</v>
      </c>
      <c r="S90" s="69">
        <v>4059112.6014999999</v>
      </c>
      <c r="T90" s="69">
        <v>534986.70750000002</v>
      </c>
      <c r="U90" s="69">
        <v>369041.91100000002</v>
      </c>
      <c r="V90" s="69">
        <v>0</v>
      </c>
      <c r="W90" s="69">
        <f t="shared" si="3"/>
        <v>4963141.2200000007</v>
      </c>
      <c r="X90" s="24" t="s">
        <v>84</v>
      </c>
      <c r="Z90" s="23">
        <v>389595.24</v>
      </c>
      <c r="AA90" s="26">
        <v>20378.87</v>
      </c>
    </row>
    <row r="91" spans="1:27" s="1" customFormat="1" ht="18.75" hidden="1" customHeight="1" x14ac:dyDescent="0.2">
      <c r="A91" s="20">
        <v>308608</v>
      </c>
      <c r="B91" s="12" t="s">
        <v>26</v>
      </c>
      <c r="C91" s="20">
        <v>24</v>
      </c>
      <c r="D91" s="1" t="s">
        <v>868</v>
      </c>
      <c r="E91" s="1" t="s">
        <v>869</v>
      </c>
      <c r="F91" s="20">
        <v>78</v>
      </c>
      <c r="G91" s="20">
        <v>308608</v>
      </c>
      <c r="H91" s="1" t="s">
        <v>887</v>
      </c>
      <c r="I91" s="1" t="s">
        <v>888</v>
      </c>
      <c r="J91" s="21" t="s">
        <v>889</v>
      </c>
      <c r="K91" s="1" t="s">
        <v>890</v>
      </c>
      <c r="L91" s="21" t="s">
        <v>891</v>
      </c>
      <c r="M91" s="22">
        <v>45536</v>
      </c>
      <c r="N91" s="22">
        <v>46265</v>
      </c>
      <c r="O91" s="77">
        <f t="shared" si="2"/>
        <v>0.80750000166031388</v>
      </c>
      <c r="P91" s="21" t="s">
        <v>892</v>
      </c>
      <c r="Q91" s="1" t="s">
        <v>96</v>
      </c>
      <c r="R91" s="20">
        <v>151</v>
      </c>
      <c r="S91" s="69">
        <v>3902989.67</v>
      </c>
      <c r="T91" s="69">
        <v>688762.88</v>
      </c>
      <c r="U91" s="69">
        <v>241671.18</v>
      </c>
      <c r="V91" s="69">
        <v>30.24</v>
      </c>
      <c r="W91" s="69">
        <f t="shared" si="3"/>
        <v>4833453.97</v>
      </c>
      <c r="X91" s="24" t="s">
        <v>84</v>
      </c>
      <c r="Z91" s="23">
        <v>480000</v>
      </c>
      <c r="AA91" s="26">
        <v>0</v>
      </c>
    </row>
    <row r="92" spans="1:27" s="1" customFormat="1" ht="18.75" hidden="1" customHeight="1" x14ac:dyDescent="0.2">
      <c r="A92" s="20">
        <v>312782</v>
      </c>
      <c r="B92" s="12" t="s">
        <v>26</v>
      </c>
      <c r="C92" s="20">
        <v>25</v>
      </c>
      <c r="D92" s="1" t="s">
        <v>868</v>
      </c>
      <c r="E92" s="1" t="s">
        <v>869</v>
      </c>
      <c r="F92" s="20">
        <v>78</v>
      </c>
      <c r="G92" s="20">
        <v>312782</v>
      </c>
      <c r="H92" s="1" t="s">
        <v>893</v>
      </c>
      <c r="I92" s="1" t="s">
        <v>894</v>
      </c>
      <c r="J92" s="21" t="s">
        <v>510</v>
      </c>
      <c r="K92" s="1" t="s">
        <v>895</v>
      </c>
      <c r="L92" s="21" t="s">
        <v>896</v>
      </c>
      <c r="M92" s="22">
        <v>45536</v>
      </c>
      <c r="N92" s="22">
        <v>46265</v>
      </c>
      <c r="O92" s="77">
        <f t="shared" si="2"/>
        <v>0.85</v>
      </c>
      <c r="P92" s="21" t="s">
        <v>897</v>
      </c>
      <c r="Q92" s="1" t="s">
        <v>93</v>
      </c>
      <c r="R92" s="20">
        <v>151</v>
      </c>
      <c r="S92" s="69">
        <v>4177800.32</v>
      </c>
      <c r="T92" s="69">
        <v>737258.88</v>
      </c>
      <c r="U92" s="69">
        <v>0</v>
      </c>
      <c r="V92" s="69">
        <v>0</v>
      </c>
      <c r="W92" s="69">
        <f t="shared" si="3"/>
        <v>4915059.2</v>
      </c>
      <c r="X92" s="24" t="s">
        <v>84</v>
      </c>
      <c r="Z92" s="23">
        <v>1721094.0999999999</v>
      </c>
      <c r="AA92" s="26">
        <v>43513.46</v>
      </c>
    </row>
    <row r="93" spans="1:27" s="1" customFormat="1" ht="18.75" hidden="1" customHeight="1" x14ac:dyDescent="0.2">
      <c r="A93" s="20">
        <v>317666</v>
      </c>
      <c r="B93" s="12" t="s">
        <v>26</v>
      </c>
      <c r="C93" s="20">
        <v>26</v>
      </c>
      <c r="D93" s="1" t="s">
        <v>868</v>
      </c>
      <c r="E93" s="1" t="s">
        <v>869</v>
      </c>
      <c r="F93" s="20">
        <v>78</v>
      </c>
      <c r="G93" s="20">
        <v>317666</v>
      </c>
      <c r="H93" s="1" t="s">
        <v>898</v>
      </c>
      <c r="I93" s="1" t="s">
        <v>899</v>
      </c>
      <c r="J93" s="21" t="s">
        <v>900</v>
      </c>
      <c r="K93" s="1" t="s">
        <v>901</v>
      </c>
      <c r="L93" s="21" t="s">
        <v>902</v>
      </c>
      <c r="M93" s="22">
        <v>45536</v>
      </c>
      <c r="N93" s="22">
        <v>46387</v>
      </c>
      <c r="O93" s="77">
        <f t="shared" si="2"/>
        <v>0.85</v>
      </c>
      <c r="P93" s="21" t="s">
        <v>459</v>
      </c>
      <c r="Q93" s="1" t="s">
        <v>96</v>
      </c>
      <c r="R93" s="20">
        <v>151</v>
      </c>
      <c r="S93" s="69">
        <v>4217331.2955</v>
      </c>
      <c r="T93" s="69">
        <v>744234.93449999997</v>
      </c>
      <c r="U93" s="69">
        <v>0</v>
      </c>
      <c r="V93" s="69">
        <v>0</v>
      </c>
      <c r="W93" s="69">
        <f t="shared" si="3"/>
        <v>4961566.2300000004</v>
      </c>
      <c r="X93" s="24" t="s">
        <v>84</v>
      </c>
      <c r="Z93" s="23">
        <v>446895.29</v>
      </c>
      <c r="AA93" s="26">
        <v>49260.94</v>
      </c>
    </row>
    <row r="94" spans="1:27" s="1" customFormat="1" ht="18.75" hidden="1" customHeight="1" x14ac:dyDescent="0.2">
      <c r="A94" s="20">
        <v>318091</v>
      </c>
      <c r="B94" s="12" t="s">
        <v>26</v>
      </c>
      <c r="C94" s="20">
        <v>27</v>
      </c>
      <c r="D94" s="1" t="s">
        <v>868</v>
      </c>
      <c r="E94" s="1" t="s">
        <v>869</v>
      </c>
      <c r="F94" s="20">
        <v>78</v>
      </c>
      <c r="G94" s="20">
        <v>318091</v>
      </c>
      <c r="H94" s="1" t="s">
        <v>903</v>
      </c>
      <c r="I94" s="1" t="s">
        <v>904</v>
      </c>
      <c r="J94" s="21" t="s">
        <v>905</v>
      </c>
      <c r="K94" s="1" t="s">
        <v>906</v>
      </c>
      <c r="L94" s="21" t="s">
        <v>907</v>
      </c>
      <c r="M94" s="22">
        <v>45536</v>
      </c>
      <c r="N94" s="22">
        <v>46446</v>
      </c>
      <c r="O94" s="77">
        <f t="shared" si="2"/>
        <v>0.80750000059946458</v>
      </c>
      <c r="P94" s="21" t="s">
        <v>459</v>
      </c>
      <c r="Q94" s="1" t="s">
        <v>96</v>
      </c>
      <c r="R94" s="20">
        <v>151</v>
      </c>
      <c r="S94" s="69">
        <v>4007429.89</v>
      </c>
      <c r="T94" s="69">
        <v>707193.51</v>
      </c>
      <c r="U94" s="69">
        <v>248138.07</v>
      </c>
      <c r="V94" s="69">
        <v>0</v>
      </c>
      <c r="W94" s="69">
        <f t="shared" si="3"/>
        <v>4962761.4700000007</v>
      </c>
      <c r="X94" s="24" t="s">
        <v>84</v>
      </c>
      <c r="Z94" s="23">
        <v>1015841.05</v>
      </c>
      <c r="AA94" s="26">
        <v>35958.949999999997</v>
      </c>
    </row>
    <row r="95" spans="1:27" s="1" customFormat="1" ht="18.75" hidden="1" customHeight="1" x14ac:dyDescent="0.2">
      <c r="A95" s="20">
        <v>309057</v>
      </c>
      <c r="B95" s="12" t="s">
        <v>26</v>
      </c>
      <c r="C95" s="20">
        <v>28</v>
      </c>
      <c r="D95" s="1" t="s">
        <v>868</v>
      </c>
      <c r="E95" s="1" t="s">
        <v>869</v>
      </c>
      <c r="F95" s="20">
        <v>78</v>
      </c>
      <c r="G95" s="20">
        <v>309057</v>
      </c>
      <c r="H95" s="1" t="s">
        <v>908</v>
      </c>
      <c r="I95" s="1" t="s">
        <v>909</v>
      </c>
      <c r="J95" s="21" t="s">
        <v>910</v>
      </c>
      <c r="K95" s="1" t="s">
        <v>911</v>
      </c>
      <c r="L95" s="21" t="s">
        <v>912</v>
      </c>
      <c r="M95" s="22">
        <v>45536</v>
      </c>
      <c r="N95" s="22">
        <v>46630</v>
      </c>
      <c r="O95" s="77">
        <f t="shared" si="2"/>
        <v>0.81252659617309286</v>
      </c>
      <c r="P95" s="21" t="s">
        <v>459</v>
      </c>
      <c r="Q95" s="1" t="s">
        <v>96</v>
      </c>
      <c r="R95" s="20">
        <v>151</v>
      </c>
      <c r="S95" s="69">
        <v>4013630.2574999998</v>
      </c>
      <c r="T95" s="69">
        <v>708287.6925</v>
      </c>
      <c r="U95" s="69">
        <v>217772.98</v>
      </c>
      <c r="V95" s="69">
        <v>0</v>
      </c>
      <c r="W95" s="69">
        <f t="shared" si="3"/>
        <v>4939690.9300000006</v>
      </c>
      <c r="X95" s="24" t="s">
        <v>84</v>
      </c>
      <c r="Z95" s="23">
        <v>1470410.1199999996</v>
      </c>
      <c r="AA95" s="26">
        <v>41552.630000000005</v>
      </c>
    </row>
    <row r="96" spans="1:27" s="1" customFormat="1" ht="18.75" hidden="1" customHeight="1" x14ac:dyDescent="0.2">
      <c r="A96" s="20">
        <v>317667</v>
      </c>
      <c r="B96" s="12" t="s">
        <v>26</v>
      </c>
      <c r="C96" s="20">
        <v>29</v>
      </c>
      <c r="D96" s="1" t="s">
        <v>868</v>
      </c>
      <c r="E96" s="1" t="s">
        <v>869</v>
      </c>
      <c r="F96" s="20">
        <v>78</v>
      </c>
      <c r="G96" s="20">
        <v>317667</v>
      </c>
      <c r="H96" s="1" t="s">
        <v>913</v>
      </c>
      <c r="I96" s="1" t="s">
        <v>899</v>
      </c>
      <c r="J96" s="21" t="s">
        <v>900</v>
      </c>
      <c r="K96" s="1" t="s">
        <v>873</v>
      </c>
      <c r="L96" s="21" t="s">
        <v>902</v>
      </c>
      <c r="M96" s="22">
        <v>45536</v>
      </c>
      <c r="N96" s="22">
        <v>46387</v>
      </c>
      <c r="O96" s="77">
        <f t="shared" si="2"/>
        <v>0.83305697392655798</v>
      </c>
      <c r="P96" s="21" t="s">
        <v>459</v>
      </c>
      <c r="Q96" s="1" t="s">
        <v>96</v>
      </c>
      <c r="R96" s="20">
        <v>151</v>
      </c>
      <c r="S96" s="69">
        <v>4133267.3495</v>
      </c>
      <c r="T96" s="69">
        <v>729400.12049999996</v>
      </c>
      <c r="U96" s="69">
        <v>98898.76</v>
      </c>
      <c r="V96" s="69">
        <v>0</v>
      </c>
      <c r="W96" s="69">
        <f t="shared" si="3"/>
        <v>4961566.2299999995</v>
      </c>
      <c r="X96" s="24" t="s">
        <v>84</v>
      </c>
      <c r="Z96" s="23">
        <v>448368.86</v>
      </c>
      <c r="AA96" s="26">
        <v>47787.369999999995</v>
      </c>
    </row>
    <row r="97" spans="1:27" s="1" customFormat="1" ht="18.75" hidden="1" customHeight="1" x14ac:dyDescent="0.2">
      <c r="A97" s="20">
        <v>310020</v>
      </c>
      <c r="B97" s="12" t="s">
        <v>26</v>
      </c>
      <c r="C97" s="20">
        <v>30</v>
      </c>
      <c r="D97" s="1" t="s">
        <v>868</v>
      </c>
      <c r="E97" s="1" t="s">
        <v>869</v>
      </c>
      <c r="F97" s="20">
        <v>78</v>
      </c>
      <c r="G97" s="20">
        <v>310020</v>
      </c>
      <c r="H97" s="1" t="s">
        <v>914</v>
      </c>
      <c r="I97" s="1" t="s">
        <v>915</v>
      </c>
      <c r="J97" s="21" t="s">
        <v>916</v>
      </c>
      <c r="K97" s="1" t="s">
        <v>895</v>
      </c>
      <c r="L97" s="21" t="s">
        <v>917</v>
      </c>
      <c r="M97" s="22">
        <v>45536</v>
      </c>
      <c r="N97" s="22">
        <v>46446</v>
      </c>
      <c r="O97" s="77">
        <f t="shared" si="2"/>
        <v>0.85000000060680259</v>
      </c>
      <c r="P97" s="21" t="s">
        <v>291</v>
      </c>
      <c r="Q97" s="1" t="s">
        <v>292</v>
      </c>
      <c r="R97" s="20">
        <v>151</v>
      </c>
      <c r="S97" s="69">
        <v>4202355.6500000004</v>
      </c>
      <c r="T97" s="69">
        <v>741592.17</v>
      </c>
      <c r="U97" s="69">
        <v>0</v>
      </c>
      <c r="V97" s="69">
        <v>0</v>
      </c>
      <c r="W97" s="69">
        <f t="shared" si="3"/>
        <v>4943947.82</v>
      </c>
      <c r="X97" s="24" t="s">
        <v>84</v>
      </c>
      <c r="Z97" s="23">
        <v>1560375.0400000003</v>
      </c>
      <c r="AA97" s="26">
        <v>43192.639999999999</v>
      </c>
    </row>
    <row r="98" spans="1:27" s="1" customFormat="1" ht="18.75" hidden="1" customHeight="1" x14ac:dyDescent="0.2">
      <c r="A98" s="20">
        <v>312366</v>
      </c>
      <c r="B98" s="12" t="s">
        <v>26</v>
      </c>
      <c r="C98" s="20">
        <v>31</v>
      </c>
      <c r="D98" s="1" t="s">
        <v>868</v>
      </c>
      <c r="E98" s="1" t="s">
        <v>869</v>
      </c>
      <c r="F98" s="20">
        <v>78</v>
      </c>
      <c r="G98" s="20">
        <v>312366</v>
      </c>
      <c r="H98" s="1" t="s">
        <v>918</v>
      </c>
      <c r="I98" s="1" t="s">
        <v>919</v>
      </c>
      <c r="J98" s="21" t="s">
        <v>471</v>
      </c>
      <c r="K98" s="1" t="s">
        <v>920</v>
      </c>
      <c r="L98" s="21" t="s">
        <v>921</v>
      </c>
      <c r="M98" s="22">
        <v>45536</v>
      </c>
      <c r="N98" s="22">
        <v>46630</v>
      </c>
      <c r="O98" s="77">
        <f t="shared" si="2"/>
        <v>0.82326296748643912</v>
      </c>
      <c r="P98" s="21" t="s">
        <v>395</v>
      </c>
      <c r="Q98" s="1" t="s">
        <v>97</v>
      </c>
      <c r="R98" s="20">
        <v>151</v>
      </c>
      <c r="S98" s="69">
        <v>4086229.3015000001</v>
      </c>
      <c r="T98" s="69">
        <v>721099.28850000002</v>
      </c>
      <c r="U98" s="69">
        <v>156127.15</v>
      </c>
      <c r="V98" s="69">
        <v>0</v>
      </c>
      <c r="W98" s="69">
        <f t="shared" si="3"/>
        <v>4963455.74</v>
      </c>
      <c r="X98" s="24" t="s">
        <v>84</v>
      </c>
      <c r="Z98" s="23">
        <v>823117.09</v>
      </c>
      <c r="AA98" s="26">
        <v>26048.52</v>
      </c>
    </row>
    <row r="99" spans="1:27" s="1" customFormat="1" ht="18.75" hidden="1" customHeight="1" x14ac:dyDescent="0.2">
      <c r="A99" s="20">
        <v>312752</v>
      </c>
      <c r="B99" s="12" t="s">
        <v>26</v>
      </c>
      <c r="C99" s="20">
        <v>32</v>
      </c>
      <c r="D99" s="1" t="s">
        <v>868</v>
      </c>
      <c r="E99" s="1" t="s">
        <v>869</v>
      </c>
      <c r="F99" s="20">
        <v>78</v>
      </c>
      <c r="G99" s="20">
        <v>312752</v>
      </c>
      <c r="H99" s="1" t="s">
        <v>922</v>
      </c>
      <c r="I99" s="1" t="s">
        <v>909</v>
      </c>
      <c r="J99" s="21" t="s">
        <v>910</v>
      </c>
      <c r="K99" s="1" t="s">
        <v>923</v>
      </c>
      <c r="L99" s="21" t="s">
        <v>924</v>
      </c>
      <c r="M99" s="22">
        <v>45536</v>
      </c>
      <c r="N99" s="22">
        <v>46630</v>
      </c>
      <c r="O99" s="77">
        <f t="shared" si="2"/>
        <v>0.81273145880066022</v>
      </c>
      <c r="P99" s="21" t="s">
        <v>459</v>
      </c>
      <c r="Q99" s="1" t="s">
        <v>96</v>
      </c>
      <c r="R99" s="20">
        <v>151</v>
      </c>
      <c r="S99" s="69">
        <v>4033416.7105</v>
      </c>
      <c r="T99" s="69">
        <v>711779.41949999996</v>
      </c>
      <c r="U99" s="69">
        <v>217595.29</v>
      </c>
      <c r="V99" s="69">
        <v>0</v>
      </c>
      <c r="W99" s="69">
        <f t="shared" si="3"/>
        <v>4962791.42</v>
      </c>
      <c r="X99" s="24" t="s">
        <v>84</v>
      </c>
      <c r="Z99" s="23">
        <v>1447007.51</v>
      </c>
      <c r="AA99" s="26">
        <v>59265.16</v>
      </c>
    </row>
    <row r="100" spans="1:27" s="1" customFormat="1" ht="18.75" hidden="1" customHeight="1" x14ac:dyDescent="0.2">
      <c r="A100" s="20">
        <v>318304</v>
      </c>
      <c r="B100" s="12" t="s">
        <v>26</v>
      </c>
      <c r="C100" s="20">
        <v>33</v>
      </c>
      <c r="D100" s="1" t="s">
        <v>868</v>
      </c>
      <c r="E100" s="1" t="s">
        <v>869</v>
      </c>
      <c r="F100" s="20">
        <v>78</v>
      </c>
      <c r="G100" s="20">
        <v>318304</v>
      </c>
      <c r="H100" s="1" t="s">
        <v>925</v>
      </c>
      <c r="I100" s="1" t="s">
        <v>894</v>
      </c>
      <c r="J100" s="21" t="s">
        <v>510</v>
      </c>
      <c r="K100" s="1" t="s">
        <v>926</v>
      </c>
      <c r="L100" s="21" t="s">
        <v>927</v>
      </c>
      <c r="M100" s="22">
        <v>45536</v>
      </c>
      <c r="N100" s="22">
        <v>46265</v>
      </c>
      <c r="O100" s="77">
        <f t="shared" si="2"/>
        <v>0.85000000085630378</v>
      </c>
      <c r="P100" s="21" t="s">
        <v>928</v>
      </c>
      <c r="Q100" s="1" t="s">
        <v>763</v>
      </c>
      <c r="R100" s="20">
        <v>151</v>
      </c>
      <c r="S100" s="69">
        <v>4218713.4550000001</v>
      </c>
      <c r="T100" s="69">
        <v>744478.84</v>
      </c>
      <c r="U100" s="69">
        <v>0</v>
      </c>
      <c r="V100" s="69">
        <v>0</v>
      </c>
      <c r="W100" s="69">
        <f t="shared" si="3"/>
        <v>4963192.2949999999</v>
      </c>
      <c r="X100" s="24" t="s">
        <v>84</v>
      </c>
      <c r="Y100" s="1" t="s">
        <v>2925</v>
      </c>
      <c r="Z100" s="23">
        <v>496319.2</v>
      </c>
      <c r="AA100" s="26">
        <v>0</v>
      </c>
    </row>
    <row r="101" spans="1:27" s="1" customFormat="1" ht="18.75" hidden="1" customHeight="1" x14ac:dyDescent="0.2">
      <c r="A101" s="20">
        <v>311571</v>
      </c>
      <c r="B101" s="12" t="s">
        <v>26</v>
      </c>
      <c r="C101" s="20">
        <v>34</v>
      </c>
      <c r="D101" s="1" t="s">
        <v>868</v>
      </c>
      <c r="E101" s="1" t="s">
        <v>869</v>
      </c>
      <c r="F101" s="20">
        <v>78</v>
      </c>
      <c r="G101" s="20">
        <v>311571</v>
      </c>
      <c r="H101" s="1" t="s">
        <v>929</v>
      </c>
      <c r="I101" s="1" t="s">
        <v>909</v>
      </c>
      <c r="J101" s="21" t="s">
        <v>910</v>
      </c>
      <c r="K101" s="1" t="s">
        <v>930</v>
      </c>
      <c r="L101" s="21" t="s">
        <v>931</v>
      </c>
      <c r="M101" s="22">
        <v>45536</v>
      </c>
      <c r="N101" s="22">
        <v>46630</v>
      </c>
      <c r="O101" s="77">
        <f t="shared" si="2"/>
        <v>0.80750000559748447</v>
      </c>
      <c r="P101" s="21" t="s">
        <v>459</v>
      </c>
      <c r="Q101" s="1" t="s">
        <v>96</v>
      </c>
      <c r="R101" s="20">
        <v>151</v>
      </c>
      <c r="S101" s="69">
        <v>4006855.75</v>
      </c>
      <c r="T101" s="69">
        <v>707092.18</v>
      </c>
      <c r="U101" s="69">
        <v>248102.5</v>
      </c>
      <c r="V101" s="69">
        <v>0</v>
      </c>
      <c r="W101" s="69">
        <f t="shared" si="3"/>
        <v>4962050.43</v>
      </c>
      <c r="X101" s="24" t="s">
        <v>84</v>
      </c>
      <c r="Y101" s="1" t="s">
        <v>2876</v>
      </c>
      <c r="Z101" s="23">
        <v>1472236.1600000001</v>
      </c>
      <c r="AA101" s="26">
        <v>57603.21</v>
      </c>
    </row>
    <row r="102" spans="1:27" s="1" customFormat="1" ht="18.75" hidden="1" customHeight="1" x14ac:dyDescent="0.2">
      <c r="A102" s="20">
        <v>300643</v>
      </c>
      <c r="B102" s="12" t="s">
        <v>26</v>
      </c>
      <c r="C102" s="20">
        <v>35</v>
      </c>
      <c r="D102" s="1" t="s">
        <v>868</v>
      </c>
      <c r="E102" s="1" t="s">
        <v>869</v>
      </c>
      <c r="F102" s="20">
        <v>78</v>
      </c>
      <c r="G102" s="20">
        <v>300643</v>
      </c>
      <c r="H102" s="1" t="s">
        <v>932</v>
      </c>
      <c r="I102" s="1" t="s">
        <v>933</v>
      </c>
      <c r="J102" s="21" t="s">
        <v>934</v>
      </c>
      <c r="K102" s="1" t="s">
        <v>935</v>
      </c>
      <c r="L102" s="21" t="s">
        <v>936</v>
      </c>
      <c r="M102" s="22">
        <v>45536</v>
      </c>
      <c r="N102" s="22">
        <v>46265</v>
      </c>
      <c r="O102" s="77">
        <f t="shared" si="2"/>
        <v>0.82481938703001256</v>
      </c>
      <c r="P102" s="21" t="s">
        <v>937</v>
      </c>
      <c r="Q102" s="1" t="s">
        <v>881</v>
      </c>
      <c r="R102" s="20">
        <v>151</v>
      </c>
      <c r="S102" s="69">
        <v>4083228.38</v>
      </c>
      <c r="T102" s="69">
        <v>720569.72</v>
      </c>
      <c r="U102" s="69">
        <v>146653.41</v>
      </c>
      <c r="V102" s="69">
        <v>0</v>
      </c>
      <c r="W102" s="69">
        <f t="shared" si="3"/>
        <v>4950451.51</v>
      </c>
      <c r="X102" s="24" t="s">
        <v>84</v>
      </c>
      <c r="Z102" s="23">
        <v>734896.94</v>
      </c>
      <c r="AA102" s="26">
        <v>42326.990000000005</v>
      </c>
    </row>
    <row r="103" spans="1:27" s="1" customFormat="1" ht="18.75" hidden="1" customHeight="1" x14ac:dyDescent="0.2">
      <c r="A103" s="20">
        <v>311347</v>
      </c>
      <c r="B103" s="12" t="s">
        <v>26</v>
      </c>
      <c r="C103" s="20">
        <v>36</v>
      </c>
      <c r="D103" s="1" t="s">
        <v>868</v>
      </c>
      <c r="E103" s="1" t="s">
        <v>869</v>
      </c>
      <c r="F103" s="20">
        <v>78</v>
      </c>
      <c r="G103" s="20">
        <v>311347</v>
      </c>
      <c r="H103" s="1" t="s">
        <v>938</v>
      </c>
      <c r="I103" s="1" t="s">
        <v>883</v>
      </c>
      <c r="J103" s="21" t="s">
        <v>884</v>
      </c>
      <c r="K103" s="1" t="s">
        <v>939</v>
      </c>
      <c r="L103" s="21" t="s">
        <v>940</v>
      </c>
      <c r="M103" s="22">
        <v>45536</v>
      </c>
      <c r="N103" s="22">
        <v>46630</v>
      </c>
      <c r="O103" s="77">
        <f t="shared" si="2"/>
        <v>0.8074999979328894</v>
      </c>
      <c r="P103" s="21" t="s">
        <v>675</v>
      </c>
      <c r="Q103" s="1" t="s">
        <v>94</v>
      </c>
      <c r="R103" s="20">
        <v>151</v>
      </c>
      <c r="S103" s="69">
        <v>3984547.3374999999</v>
      </c>
      <c r="T103" s="69">
        <v>703155.41249999998</v>
      </c>
      <c r="U103" s="69">
        <v>246721.21</v>
      </c>
      <c r="V103" s="69">
        <v>0</v>
      </c>
      <c r="W103" s="69">
        <f t="shared" si="3"/>
        <v>4934423.96</v>
      </c>
      <c r="X103" s="24" t="s">
        <v>84</v>
      </c>
      <c r="Z103" s="23">
        <v>472519.65</v>
      </c>
      <c r="AA103" s="26">
        <v>20922.740000000002</v>
      </c>
    </row>
    <row r="104" spans="1:27" s="1" customFormat="1" ht="18.75" hidden="1" customHeight="1" x14ac:dyDescent="0.2">
      <c r="A104" s="20">
        <v>317668</v>
      </c>
      <c r="B104" s="12" t="s">
        <v>26</v>
      </c>
      <c r="C104" s="20">
        <v>37</v>
      </c>
      <c r="D104" s="1" t="s">
        <v>868</v>
      </c>
      <c r="E104" s="1" t="s">
        <v>869</v>
      </c>
      <c r="F104" s="20">
        <v>78</v>
      </c>
      <c r="G104" s="20">
        <v>317668</v>
      </c>
      <c r="H104" s="1" t="s">
        <v>941</v>
      </c>
      <c r="I104" s="1" t="s">
        <v>899</v>
      </c>
      <c r="J104" s="21" t="s">
        <v>900</v>
      </c>
      <c r="K104" s="1" t="s">
        <v>942</v>
      </c>
      <c r="L104" s="21" t="s">
        <v>943</v>
      </c>
      <c r="M104" s="22">
        <v>45536</v>
      </c>
      <c r="N104" s="22">
        <v>46387</v>
      </c>
      <c r="O104" s="77">
        <f t="shared" si="2"/>
        <v>0.85</v>
      </c>
      <c r="P104" s="21" t="s">
        <v>459</v>
      </c>
      <c r="Q104" s="1" t="s">
        <v>96</v>
      </c>
      <c r="R104" s="20">
        <v>151</v>
      </c>
      <c r="S104" s="69">
        <v>4217331.2955</v>
      </c>
      <c r="T104" s="69">
        <v>744234.93449999997</v>
      </c>
      <c r="U104" s="69">
        <v>0</v>
      </c>
      <c r="V104" s="69">
        <v>0</v>
      </c>
      <c r="W104" s="69">
        <f t="shared" si="3"/>
        <v>4961566.2300000004</v>
      </c>
      <c r="X104" s="24" t="s">
        <v>84</v>
      </c>
      <c r="Z104" s="23">
        <v>1773865.7399999998</v>
      </c>
      <c r="AA104" s="26">
        <v>50363.979999999996</v>
      </c>
    </row>
    <row r="105" spans="1:27" s="1" customFormat="1" ht="18.75" hidden="1" customHeight="1" x14ac:dyDescent="0.2">
      <c r="A105" s="20">
        <v>317684</v>
      </c>
      <c r="B105" s="12" t="s">
        <v>26</v>
      </c>
      <c r="C105" s="20">
        <v>38</v>
      </c>
      <c r="D105" s="1" t="s">
        <v>868</v>
      </c>
      <c r="E105" s="1" t="s">
        <v>869</v>
      </c>
      <c r="F105" s="20">
        <v>78</v>
      </c>
      <c r="G105" s="20">
        <v>317684</v>
      </c>
      <c r="H105" s="1" t="s">
        <v>944</v>
      </c>
      <c r="I105" s="1" t="s">
        <v>945</v>
      </c>
      <c r="J105" s="21" t="s">
        <v>946</v>
      </c>
      <c r="K105" s="1" t="s">
        <v>81</v>
      </c>
      <c r="L105" s="21" t="s">
        <v>947</v>
      </c>
      <c r="M105" s="22">
        <v>45536</v>
      </c>
      <c r="N105" s="22">
        <v>46446</v>
      </c>
      <c r="O105" s="77">
        <f t="shared" si="2"/>
        <v>0.80750000300092595</v>
      </c>
      <c r="P105" s="21" t="s">
        <v>107</v>
      </c>
      <c r="Q105" s="1" t="s">
        <v>96</v>
      </c>
      <c r="R105" s="20">
        <v>151</v>
      </c>
      <c r="S105" s="69">
        <v>4002618.72</v>
      </c>
      <c r="T105" s="69">
        <v>706344.48</v>
      </c>
      <c r="U105" s="69">
        <v>247840.15</v>
      </c>
      <c r="V105" s="69">
        <v>0</v>
      </c>
      <c r="W105" s="69">
        <f t="shared" si="3"/>
        <v>4956803.3500000006</v>
      </c>
      <c r="X105" s="24" t="s">
        <v>84</v>
      </c>
      <c r="Z105" s="23">
        <v>737232.41</v>
      </c>
      <c r="AA105" s="26">
        <v>42626.84</v>
      </c>
    </row>
    <row r="106" spans="1:27" s="1" customFormat="1" ht="18.75" hidden="1" customHeight="1" x14ac:dyDescent="0.2">
      <c r="A106" s="20">
        <v>301445</v>
      </c>
      <c r="B106" s="12" t="s">
        <v>26</v>
      </c>
      <c r="C106" s="20">
        <v>39</v>
      </c>
      <c r="D106" s="1" t="s">
        <v>868</v>
      </c>
      <c r="E106" s="1" t="s">
        <v>869</v>
      </c>
      <c r="F106" s="20">
        <v>78</v>
      </c>
      <c r="G106" s="20">
        <v>301445</v>
      </c>
      <c r="H106" s="1" t="s">
        <v>948</v>
      </c>
      <c r="I106" s="1" t="s">
        <v>949</v>
      </c>
      <c r="J106" s="21" t="s">
        <v>950</v>
      </c>
      <c r="K106" s="1" t="s">
        <v>951</v>
      </c>
      <c r="L106" s="21" t="s">
        <v>952</v>
      </c>
      <c r="M106" s="22">
        <v>45536</v>
      </c>
      <c r="N106" s="22">
        <v>46630</v>
      </c>
      <c r="O106" s="77">
        <f t="shared" si="2"/>
        <v>0.85000000010270105</v>
      </c>
      <c r="P106" s="21" t="s">
        <v>953</v>
      </c>
      <c r="Q106" s="1" t="s">
        <v>954</v>
      </c>
      <c r="R106" s="20">
        <v>151</v>
      </c>
      <c r="S106" s="69">
        <v>4138224.04</v>
      </c>
      <c r="T106" s="69">
        <v>730274.83</v>
      </c>
      <c r="U106" s="69">
        <v>0</v>
      </c>
      <c r="V106" s="69">
        <v>0</v>
      </c>
      <c r="W106" s="69">
        <f t="shared" si="3"/>
        <v>4868498.87</v>
      </c>
      <c r="X106" s="24" t="s">
        <v>84</v>
      </c>
      <c r="Y106" s="1" t="s">
        <v>2873</v>
      </c>
      <c r="Z106" s="23">
        <v>495803.75</v>
      </c>
      <c r="AA106" s="26">
        <v>57606.250000000007</v>
      </c>
    </row>
    <row r="107" spans="1:27" s="1" customFormat="1" ht="18.75" hidden="1" customHeight="1" x14ac:dyDescent="0.2">
      <c r="A107" s="20">
        <v>309636</v>
      </c>
      <c r="B107" s="12" t="s">
        <v>26</v>
      </c>
      <c r="C107" s="20">
        <v>40</v>
      </c>
      <c r="D107" s="1" t="s">
        <v>868</v>
      </c>
      <c r="E107" s="1" t="s">
        <v>869</v>
      </c>
      <c r="F107" s="20">
        <v>78</v>
      </c>
      <c r="G107" s="20">
        <v>309636</v>
      </c>
      <c r="H107" s="1" t="s">
        <v>955</v>
      </c>
      <c r="I107" s="1" t="s">
        <v>956</v>
      </c>
      <c r="J107" s="21" t="s">
        <v>957</v>
      </c>
      <c r="K107" s="1" t="s">
        <v>81</v>
      </c>
      <c r="L107" s="21" t="s">
        <v>958</v>
      </c>
      <c r="M107" s="22">
        <v>45536</v>
      </c>
      <c r="N107" s="22">
        <v>46387</v>
      </c>
      <c r="O107" s="77">
        <f t="shared" si="2"/>
        <v>0.80749999931502425</v>
      </c>
      <c r="P107" s="21" t="s">
        <v>459</v>
      </c>
      <c r="Q107" s="1" t="s">
        <v>96</v>
      </c>
      <c r="R107" s="20">
        <v>151</v>
      </c>
      <c r="S107" s="69">
        <v>4008170.7245</v>
      </c>
      <c r="T107" s="69">
        <v>707324.24549999996</v>
      </c>
      <c r="U107" s="69">
        <v>248183.95</v>
      </c>
      <c r="V107" s="69">
        <v>0</v>
      </c>
      <c r="W107" s="69">
        <f t="shared" si="3"/>
        <v>4963678.92</v>
      </c>
      <c r="X107" s="24" t="s">
        <v>84</v>
      </c>
      <c r="Y107" s="1" t="s">
        <v>1662</v>
      </c>
      <c r="Z107" s="23">
        <v>1000000</v>
      </c>
      <c r="AA107" s="26">
        <v>0</v>
      </c>
    </row>
    <row r="108" spans="1:27" s="1" customFormat="1" ht="18.75" hidden="1" customHeight="1" x14ac:dyDescent="0.2">
      <c r="A108" s="20">
        <v>301416</v>
      </c>
      <c r="B108" s="12" t="s">
        <v>26</v>
      </c>
      <c r="C108" s="20">
        <v>41</v>
      </c>
      <c r="D108" s="1" t="s">
        <v>868</v>
      </c>
      <c r="E108" s="1" t="s">
        <v>869</v>
      </c>
      <c r="F108" s="20">
        <v>78</v>
      </c>
      <c r="G108" s="20">
        <v>301416</v>
      </c>
      <c r="H108" s="1" t="s">
        <v>959</v>
      </c>
      <c r="I108" s="1" t="s">
        <v>960</v>
      </c>
      <c r="J108" s="21" t="s">
        <v>961</v>
      </c>
      <c r="K108" s="1" t="s">
        <v>962</v>
      </c>
      <c r="L108" s="21" t="s">
        <v>963</v>
      </c>
      <c r="M108" s="22">
        <v>45536</v>
      </c>
      <c r="N108" s="22">
        <v>46630</v>
      </c>
      <c r="O108" s="77">
        <f t="shared" si="2"/>
        <v>0.80792890360063185</v>
      </c>
      <c r="P108" s="21" t="s">
        <v>636</v>
      </c>
      <c r="Q108" s="1" t="s">
        <v>637</v>
      </c>
      <c r="R108" s="20">
        <v>151</v>
      </c>
      <c r="S108" s="69">
        <v>3960541.4674999998</v>
      </c>
      <c r="T108" s="69">
        <v>698919.08250000002</v>
      </c>
      <c r="U108" s="69">
        <v>242631.02</v>
      </c>
      <c r="V108" s="69">
        <v>0</v>
      </c>
      <c r="W108" s="69">
        <v>4902091.57</v>
      </c>
      <c r="X108" s="24" t="s">
        <v>84</v>
      </c>
      <c r="Z108" s="23">
        <v>449946.83999999997</v>
      </c>
      <c r="AA108" s="26">
        <v>40262.31</v>
      </c>
    </row>
    <row r="109" spans="1:27" s="1" customFormat="1" ht="18.75" hidden="1" customHeight="1" x14ac:dyDescent="0.2">
      <c r="A109" s="20">
        <v>317579</v>
      </c>
      <c r="B109" s="12" t="s">
        <v>26</v>
      </c>
      <c r="C109" s="20">
        <v>42</v>
      </c>
      <c r="D109" s="1" t="s">
        <v>868</v>
      </c>
      <c r="E109" s="1" t="s">
        <v>869</v>
      </c>
      <c r="F109" s="20">
        <v>78</v>
      </c>
      <c r="G109" s="20">
        <v>317579</v>
      </c>
      <c r="H109" s="1" t="s">
        <v>1290</v>
      </c>
      <c r="I109" s="1" t="s">
        <v>871</v>
      </c>
      <c r="J109" s="21" t="s">
        <v>872</v>
      </c>
      <c r="K109" s="1" t="s">
        <v>1291</v>
      </c>
      <c r="L109" s="21" t="s">
        <v>1292</v>
      </c>
      <c r="M109" s="22">
        <v>45566</v>
      </c>
      <c r="N109" s="22">
        <v>46630</v>
      </c>
      <c r="O109" s="77">
        <f t="shared" si="2"/>
        <v>0.85</v>
      </c>
      <c r="P109" s="21" t="s">
        <v>459</v>
      </c>
      <c r="Q109" s="1" t="s">
        <v>96</v>
      </c>
      <c r="R109" s="20">
        <v>151</v>
      </c>
      <c r="S109" s="69">
        <v>4215277.3130000001</v>
      </c>
      <c r="T109" s="69">
        <v>743872.46699999995</v>
      </c>
      <c r="U109" s="69">
        <v>0</v>
      </c>
      <c r="V109" s="69">
        <v>0</v>
      </c>
      <c r="W109" s="69">
        <f t="shared" ref="W109:W120" si="4">S109+T109+U109+V109</f>
        <v>4959149.78</v>
      </c>
      <c r="X109" s="24" t="s">
        <v>84</v>
      </c>
      <c r="Y109" s="1" t="s">
        <v>2875</v>
      </c>
      <c r="Z109" s="23">
        <v>376188</v>
      </c>
      <c r="AA109" s="26">
        <v>0</v>
      </c>
    </row>
    <row r="110" spans="1:27" s="1" customFormat="1" ht="18.75" hidden="1" customHeight="1" x14ac:dyDescent="0.2">
      <c r="A110" s="20">
        <v>318097</v>
      </c>
      <c r="B110" s="12" t="s">
        <v>26</v>
      </c>
      <c r="C110" s="20">
        <v>43</v>
      </c>
      <c r="D110" s="1" t="s">
        <v>868</v>
      </c>
      <c r="E110" s="1" t="s">
        <v>869</v>
      </c>
      <c r="F110" s="20">
        <v>78</v>
      </c>
      <c r="G110" s="20">
        <v>318097</v>
      </c>
      <c r="H110" s="1" t="s">
        <v>1293</v>
      </c>
      <c r="I110" s="1" t="s">
        <v>1294</v>
      </c>
      <c r="J110" s="21" t="s">
        <v>604</v>
      </c>
      <c r="K110" s="1" t="s">
        <v>942</v>
      </c>
      <c r="L110" s="21" t="s">
        <v>1295</v>
      </c>
      <c r="M110" s="22">
        <v>45566</v>
      </c>
      <c r="N110" s="22">
        <v>46630</v>
      </c>
      <c r="O110" s="77">
        <f t="shared" si="2"/>
        <v>0.85</v>
      </c>
      <c r="P110" s="21" t="s">
        <v>459</v>
      </c>
      <c r="Q110" s="1" t="s">
        <v>96</v>
      </c>
      <c r="R110" s="20">
        <v>151</v>
      </c>
      <c r="S110" s="69">
        <v>4217194.3775000004</v>
      </c>
      <c r="T110" s="69">
        <v>744210.77249999996</v>
      </c>
      <c r="U110" s="69">
        <v>0</v>
      </c>
      <c r="V110" s="69">
        <v>0</v>
      </c>
      <c r="W110" s="69">
        <f t="shared" si="4"/>
        <v>4961405.1500000004</v>
      </c>
      <c r="X110" s="24" t="s">
        <v>84</v>
      </c>
      <c r="Z110" s="23">
        <v>1488421.54</v>
      </c>
      <c r="AA110" s="26">
        <v>0</v>
      </c>
    </row>
    <row r="111" spans="1:27" s="1" customFormat="1" ht="18.75" hidden="1" customHeight="1" x14ac:dyDescent="0.2">
      <c r="A111" s="20">
        <v>301618</v>
      </c>
      <c r="B111" s="12" t="s">
        <v>26</v>
      </c>
      <c r="C111" s="20">
        <v>44</v>
      </c>
      <c r="D111" s="1" t="s">
        <v>868</v>
      </c>
      <c r="E111" s="1" t="s">
        <v>869</v>
      </c>
      <c r="F111" s="20">
        <v>78</v>
      </c>
      <c r="G111" s="20">
        <v>301618</v>
      </c>
      <c r="H111" s="1" t="s">
        <v>1296</v>
      </c>
      <c r="I111" s="1" t="s">
        <v>1297</v>
      </c>
      <c r="J111" s="21" t="s">
        <v>1298</v>
      </c>
      <c r="K111" s="1" t="s">
        <v>1299</v>
      </c>
      <c r="L111" s="21" t="s">
        <v>1300</v>
      </c>
      <c r="M111" s="22">
        <v>45566</v>
      </c>
      <c r="N111" s="22">
        <v>46599</v>
      </c>
      <c r="O111" s="77">
        <f t="shared" si="2"/>
        <v>0.85</v>
      </c>
      <c r="P111" s="21" t="s">
        <v>1301</v>
      </c>
      <c r="Q111" s="1" t="s">
        <v>96</v>
      </c>
      <c r="R111" s="20">
        <v>151</v>
      </c>
      <c r="S111" s="69">
        <v>4181821.0495000002</v>
      </c>
      <c r="T111" s="69">
        <v>737968.42050000001</v>
      </c>
      <c r="U111" s="69">
        <v>0</v>
      </c>
      <c r="V111" s="69">
        <v>0</v>
      </c>
      <c r="W111" s="69">
        <f t="shared" si="4"/>
        <v>4919789.4700000007</v>
      </c>
      <c r="X111" s="24" t="s">
        <v>84</v>
      </c>
      <c r="Z111" s="23">
        <v>491600</v>
      </c>
      <c r="AA111" s="26">
        <v>0</v>
      </c>
    </row>
    <row r="112" spans="1:27" s="1" customFormat="1" ht="18.75" hidden="1" customHeight="1" x14ac:dyDescent="0.2">
      <c r="A112" s="20">
        <v>313078</v>
      </c>
      <c r="B112" s="12" t="s">
        <v>26</v>
      </c>
      <c r="C112" s="20">
        <v>45</v>
      </c>
      <c r="D112" s="1" t="s">
        <v>868</v>
      </c>
      <c r="E112" s="1" t="s">
        <v>869</v>
      </c>
      <c r="F112" s="20">
        <v>78</v>
      </c>
      <c r="G112" s="20">
        <v>313078</v>
      </c>
      <c r="H112" s="1" t="s">
        <v>1302</v>
      </c>
      <c r="I112" s="1" t="s">
        <v>1303</v>
      </c>
      <c r="J112" s="21" t="s">
        <v>1304</v>
      </c>
      <c r="K112" s="1" t="s">
        <v>1305</v>
      </c>
      <c r="L112" s="21" t="s">
        <v>1306</v>
      </c>
      <c r="M112" s="22">
        <v>45566</v>
      </c>
      <c r="N112" s="22">
        <v>46112</v>
      </c>
      <c r="O112" s="77">
        <f t="shared" si="2"/>
        <v>0.83286518275000865</v>
      </c>
      <c r="P112" s="21" t="s">
        <v>459</v>
      </c>
      <c r="Q112" s="1" t="s">
        <v>96</v>
      </c>
      <c r="R112" s="20">
        <v>151</v>
      </c>
      <c r="S112" s="69">
        <v>3992284.7174999998</v>
      </c>
      <c r="T112" s="69">
        <v>704520.83250000002</v>
      </c>
      <c r="U112" s="69">
        <v>96628.97</v>
      </c>
      <c r="V112" s="69">
        <v>0</v>
      </c>
      <c r="W112" s="69">
        <f t="shared" si="4"/>
        <v>4793434.5199999996</v>
      </c>
      <c r="X112" s="24" t="s">
        <v>84</v>
      </c>
      <c r="Y112" s="1" t="s">
        <v>2875</v>
      </c>
      <c r="Z112" s="23">
        <v>0</v>
      </c>
      <c r="AA112" s="26">
        <v>0</v>
      </c>
    </row>
    <row r="113" spans="1:27" s="1" customFormat="1" ht="18.75" hidden="1" customHeight="1" x14ac:dyDescent="0.2">
      <c r="A113" s="20">
        <v>301794</v>
      </c>
      <c r="B113" s="12" t="s">
        <v>26</v>
      </c>
      <c r="C113" s="20">
        <v>46</v>
      </c>
      <c r="D113" s="1" t="s">
        <v>868</v>
      </c>
      <c r="E113" s="1" t="s">
        <v>869</v>
      </c>
      <c r="F113" s="20">
        <v>78</v>
      </c>
      <c r="G113" s="20">
        <v>301794</v>
      </c>
      <c r="H113" s="1" t="s">
        <v>1307</v>
      </c>
      <c r="I113" s="1" t="s">
        <v>1308</v>
      </c>
      <c r="J113" s="21" t="s">
        <v>1309</v>
      </c>
      <c r="K113" s="1" t="s">
        <v>1310</v>
      </c>
      <c r="L113" s="21" t="s">
        <v>1311</v>
      </c>
      <c r="M113" s="22">
        <v>45566</v>
      </c>
      <c r="N113" s="22">
        <v>46660</v>
      </c>
      <c r="O113" s="77">
        <f t="shared" si="2"/>
        <v>0.84999999959188743</v>
      </c>
      <c r="P113" s="21" t="s">
        <v>1312</v>
      </c>
      <c r="Q113" s="1" t="s">
        <v>96</v>
      </c>
      <c r="R113" s="20">
        <v>151</v>
      </c>
      <c r="S113" s="69">
        <v>4165517.75</v>
      </c>
      <c r="T113" s="69">
        <v>735091.37</v>
      </c>
      <c r="U113" s="69">
        <v>0</v>
      </c>
      <c r="V113" s="69">
        <v>0</v>
      </c>
      <c r="W113" s="69">
        <f t="shared" si="4"/>
        <v>4900609.12</v>
      </c>
      <c r="X113" s="24" t="s">
        <v>84</v>
      </c>
      <c r="Z113" s="23">
        <v>490060.91000000003</v>
      </c>
      <c r="AA113" s="26">
        <v>0</v>
      </c>
    </row>
    <row r="114" spans="1:27" s="1" customFormat="1" ht="18.75" hidden="1" customHeight="1" x14ac:dyDescent="0.2">
      <c r="A114" s="20">
        <v>312990</v>
      </c>
      <c r="B114" s="12" t="s">
        <v>26</v>
      </c>
      <c r="C114" s="20">
        <v>47</v>
      </c>
      <c r="D114" s="1" t="s">
        <v>868</v>
      </c>
      <c r="E114" s="1" t="s">
        <v>869</v>
      </c>
      <c r="F114" s="20">
        <v>78</v>
      </c>
      <c r="G114" s="20">
        <v>312990</v>
      </c>
      <c r="H114" s="1" t="s">
        <v>1313</v>
      </c>
      <c r="I114" s="1" t="s">
        <v>1308</v>
      </c>
      <c r="J114" s="21" t="s">
        <v>1309</v>
      </c>
      <c r="K114" s="1" t="s">
        <v>1314</v>
      </c>
      <c r="L114" s="21" t="s">
        <v>1315</v>
      </c>
      <c r="M114" s="22">
        <v>45566</v>
      </c>
      <c r="N114" s="22">
        <v>46660</v>
      </c>
      <c r="O114" s="77">
        <f t="shared" si="2"/>
        <v>0.85</v>
      </c>
      <c r="P114" s="21" t="s">
        <v>1312</v>
      </c>
      <c r="Q114" s="1" t="s">
        <v>96</v>
      </c>
      <c r="R114" s="20">
        <v>151</v>
      </c>
      <c r="S114" s="69">
        <v>4217884.4924999997</v>
      </c>
      <c r="T114" s="69">
        <v>744332.5575</v>
      </c>
      <c r="U114" s="69">
        <v>0</v>
      </c>
      <c r="V114" s="69">
        <v>0</v>
      </c>
      <c r="W114" s="69">
        <f t="shared" si="4"/>
        <v>4962217.05</v>
      </c>
      <c r="X114" s="24" t="s">
        <v>84</v>
      </c>
      <c r="Z114" s="23">
        <v>573754.84</v>
      </c>
      <c r="AA114" s="26">
        <v>13682.32</v>
      </c>
    </row>
    <row r="115" spans="1:27" s="1" customFormat="1" ht="18.75" hidden="1" customHeight="1" x14ac:dyDescent="0.2">
      <c r="A115" s="20">
        <v>317822</v>
      </c>
      <c r="B115" s="12" t="s">
        <v>26</v>
      </c>
      <c r="C115" s="20">
        <v>48</v>
      </c>
      <c r="D115" s="1" t="s">
        <v>868</v>
      </c>
      <c r="E115" s="1" t="s">
        <v>869</v>
      </c>
      <c r="F115" s="20">
        <v>78</v>
      </c>
      <c r="G115" s="20">
        <v>317822</v>
      </c>
      <c r="H115" s="1" t="s">
        <v>1316</v>
      </c>
      <c r="I115" s="1" t="s">
        <v>1317</v>
      </c>
      <c r="J115" s="21" t="s">
        <v>1318</v>
      </c>
      <c r="K115" s="1" t="s">
        <v>1319</v>
      </c>
      <c r="L115" s="21" t="s">
        <v>1320</v>
      </c>
      <c r="M115" s="22">
        <v>45566</v>
      </c>
      <c r="N115" s="22">
        <v>46660</v>
      </c>
      <c r="O115" s="77">
        <f t="shared" si="2"/>
        <v>0.85000000161172651</v>
      </c>
      <c r="P115" s="21" t="s">
        <v>483</v>
      </c>
      <c r="Q115" s="1" t="s">
        <v>95</v>
      </c>
      <c r="R115" s="20">
        <v>151</v>
      </c>
      <c r="S115" s="69">
        <v>4219078.3</v>
      </c>
      <c r="T115" s="69">
        <v>744543.22</v>
      </c>
      <c r="U115" s="69">
        <v>0</v>
      </c>
      <c r="V115" s="69">
        <v>0</v>
      </c>
      <c r="W115" s="69">
        <f t="shared" si="4"/>
        <v>4963621.5199999996</v>
      </c>
      <c r="X115" s="24" t="s">
        <v>84</v>
      </c>
      <c r="Z115" s="23">
        <v>240000</v>
      </c>
      <c r="AA115" s="26">
        <v>0</v>
      </c>
    </row>
    <row r="116" spans="1:27" s="1" customFormat="1" ht="18.75" hidden="1" customHeight="1" x14ac:dyDescent="0.2">
      <c r="A116" s="20">
        <v>316558</v>
      </c>
      <c r="B116" s="12" t="s">
        <v>26</v>
      </c>
      <c r="C116" s="20">
        <v>49</v>
      </c>
      <c r="D116" s="1" t="s">
        <v>868</v>
      </c>
      <c r="E116" s="1" t="s">
        <v>869</v>
      </c>
      <c r="F116" s="20">
        <v>78</v>
      </c>
      <c r="G116" s="20">
        <v>316558</v>
      </c>
      <c r="H116" s="1" t="s">
        <v>1321</v>
      </c>
      <c r="I116" s="1" t="s">
        <v>1308</v>
      </c>
      <c r="J116" s="21" t="s">
        <v>1309</v>
      </c>
      <c r="K116" s="1" t="s">
        <v>81</v>
      </c>
      <c r="L116" s="21" t="s">
        <v>1322</v>
      </c>
      <c r="M116" s="22">
        <v>45566</v>
      </c>
      <c r="N116" s="22">
        <v>46630</v>
      </c>
      <c r="O116" s="77">
        <f t="shared" si="2"/>
        <v>0.85000000000000009</v>
      </c>
      <c r="P116" s="21" t="s">
        <v>1312</v>
      </c>
      <c r="Q116" s="1" t="s">
        <v>96</v>
      </c>
      <c r="R116" s="20">
        <v>151</v>
      </c>
      <c r="S116" s="69">
        <v>4163618.58</v>
      </c>
      <c r="T116" s="69">
        <v>734756.22</v>
      </c>
      <c r="U116" s="69">
        <v>0</v>
      </c>
      <c r="V116" s="69">
        <v>0</v>
      </c>
      <c r="W116" s="69">
        <f t="shared" si="4"/>
        <v>4898374.8</v>
      </c>
      <c r="X116" s="24" t="s">
        <v>84</v>
      </c>
      <c r="Z116" s="23">
        <v>489837.48</v>
      </c>
      <c r="AA116" s="26">
        <v>0</v>
      </c>
    </row>
    <row r="117" spans="1:27" s="1" customFormat="1" ht="18.75" hidden="1" customHeight="1" x14ac:dyDescent="0.2">
      <c r="A117" s="20">
        <v>311659</v>
      </c>
      <c r="B117" s="12" t="s">
        <v>26</v>
      </c>
      <c r="C117" s="20">
        <v>50</v>
      </c>
      <c r="D117" s="1" t="s">
        <v>391</v>
      </c>
      <c r="E117" s="1" t="s">
        <v>448</v>
      </c>
      <c r="F117" s="20">
        <v>103</v>
      </c>
      <c r="G117" s="20">
        <v>311659</v>
      </c>
      <c r="H117" s="1" t="s">
        <v>1323</v>
      </c>
      <c r="I117" s="1" t="s">
        <v>1324</v>
      </c>
      <c r="J117" s="21" t="s">
        <v>1325</v>
      </c>
      <c r="K117" s="1" t="s">
        <v>1326</v>
      </c>
      <c r="L117" s="21" t="s">
        <v>1327</v>
      </c>
      <c r="M117" s="22">
        <v>45566</v>
      </c>
      <c r="N117" s="22">
        <v>46477</v>
      </c>
      <c r="O117" s="77">
        <f t="shared" si="2"/>
        <v>0.85</v>
      </c>
      <c r="P117" s="21" t="s">
        <v>459</v>
      </c>
      <c r="Q117" s="1" t="s">
        <v>96</v>
      </c>
      <c r="R117" s="20">
        <v>138</v>
      </c>
      <c r="S117" s="69">
        <v>12567952.125499999</v>
      </c>
      <c r="T117" s="69">
        <v>2217873.9045000002</v>
      </c>
      <c r="U117" s="69">
        <v>0</v>
      </c>
      <c r="V117" s="69">
        <v>0</v>
      </c>
      <c r="W117" s="69">
        <f t="shared" si="4"/>
        <v>14785826.029999999</v>
      </c>
      <c r="X117" s="24" t="s">
        <v>84</v>
      </c>
      <c r="Z117" s="23">
        <v>630000</v>
      </c>
      <c r="AA117" s="26">
        <v>0</v>
      </c>
    </row>
    <row r="118" spans="1:27" s="1" customFormat="1" ht="18.75" hidden="1" customHeight="1" x14ac:dyDescent="0.2">
      <c r="A118" s="20">
        <v>312207</v>
      </c>
      <c r="B118" s="12" t="s">
        <v>26</v>
      </c>
      <c r="C118" s="20">
        <v>51</v>
      </c>
      <c r="D118" s="1" t="s">
        <v>391</v>
      </c>
      <c r="E118" s="1" t="s">
        <v>448</v>
      </c>
      <c r="F118" s="20">
        <v>103</v>
      </c>
      <c r="G118" s="20">
        <v>312207</v>
      </c>
      <c r="H118" s="1" t="s">
        <v>1328</v>
      </c>
      <c r="I118" s="1" t="s">
        <v>1329</v>
      </c>
      <c r="J118" s="21" t="s">
        <v>1330</v>
      </c>
      <c r="K118" s="1" t="s">
        <v>1331</v>
      </c>
      <c r="L118" s="21" t="s">
        <v>1332</v>
      </c>
      <c r="M118" s="22">
        <v>45566</v>
      </c>
      <c r="N118" s="22">
        <v>46477</v>
      </c>
      <c r="O118" s="77">
        <f t="shared" si="2"/>
        <v>0.84611589060332981</v>
      </c>
      <c r="P118" s="21" t="s">
        <v>459</v>
      </c>
      <c r="Q118" s="1" t="s">
        <v>96</v>
      </c>
      <c r="R118" s="20">
        <v>138</v>
      </c>
      <c r="S118" s="69">
        <v>12594427.6535</v>
      </c>
      <c r="T118" s="69">
        <v>2222546.0564999999</v>
      </c>
      <c r="U118" s="69">
        <v>68017.570000000007</v>
      </c>
      <c r="V118" s="69">
        <v>0</v>
      </c>
      <c r="W118" s="69">
        <f t="shared" si="4"/>
        <v>14884991.280000001</v>
      </c>
      <c r="X118" s="24" t="s">
        <v>84</v>
      </c>
      <c r="Y118" s="1" t="s">
        <v>2877</v>
      </c>
      <c r="Z118" s="23">
        <v>1352499.12</v>
      </c>
      <c r="AA118" s="26">
        <v>0</v>
      </c>
    </row>
    <row r="119" spans="1:27" s="1" customFormat="1" ht="18.75" hidden="1" customHeight="1" x14ac:dyDescent="0.2">
      <c r="A119" s="20">
        <v>312198</v>
      </c>
      <c r="B119" s="12" t="s">
        <v>26</v>
      </c>
      <c r="C119" s="20">
        <v>52</v>
      </c>
      <c r="D119" s="1" t="s">
        <v>391</v>
      </c>
      <c r="E119" s="1" t="s">
        <v>448</v>
      </c>
      <c r="F119" s="20">
        <v>103</v>
      </c>
      <c r="G119" s="20">
        <v>312198</v>
      </c>
      <c r="H119" s="1" t="s">
        <v>1333</v>
      </c>
      <c r="I119" s="1" t="s">
        <v>1329</v>
      </c>
      <c r="J119" s="21" t="s">
        <v>1330</v>
      </c>
      <c r="K119" s="1" t="s">
        <v>1334</v>
      </c>
      <c r="L119" s="21" t="s">
        <v>1335</v>
      </c>
      <c r="M119" s="22">
        <v>45566</v>
      </c>
      <c r="N119" s="22">
        <v>46477</v>
      </c>
      <c r="O119" s="77">
        <f t="shared" si="2"/>
        <v>0.85000000000000009</v>
      </c>
      <c r="P119" s="21" t="s">
        <v>459</v>
      </c>
      <c r="Q119" s="1" t="s">
        <v>96</v>
      </c>
      <c r="R119" s="20">
        <v>138</v>
      </c>
      <c r="S119" s="69">
        <v>12628014.987</v>
      </c>
      <c r="T119" s="69">
        <v>2228473.233</v>
      </c>
      <c r="U119" s="69">
        <v>0</v>
      </c>
      <c r="V119" s="69">
        <v>0</v>
      </c>
      <c r="W119" s="69">
        <f t="shared" si="4"/>
        <v>14856488.219999999</v>
      </c>
      <c r="X119" s="24" t="s">
        <v>84</v>
      </c>
      <c r="Y119" s="1" t="s">
        <v>2877</v>
      </c>
      <c r="Z119" s="23">
        <v>1220649.83</v>
      </c>
      <c r="AA119" s="26">
        <v>86998.989999999991</v>
      </c>
    </row>
    <row r="120" spans="1:27" s="1" customFormat="1" ht="18.75" hidden="1" customHeight="1" x14ac:dyDescent="0.2">
      <c r="A120" s="20">
        <v>305562</v>
      </c>
      <c r="B120" s="12" t="s">
        <v>26</v>
      </c>
      <c r="C120" s="20">
        <v>53</v>
      </c>
      <c r="D120" s="1" t="s">
        <v>391</v>
      </c>
      <c r="E120" s="1" t="s">
        <v>448</v>
      </c>
      <c r="F120" s="20">
        <v>103</v>
      </c>
      <c r="G120" s="20">
        <v>305562</v>
      </c>
      <c r="H120" s="1" t="s">
        <v>1336</v>
      </c>
      <c r="I120" s="1" t="s">
        <v>909</v>
      </c>
      <c r="J120" s="21" t="s">
        <v>910</v>
      </c>
      <c r="K120" s="1" t="s">
        <v>1337</v>
      </c>
      <c r="L120" s="21" t="s">
        <v>1338</v>
      </c>
      <c r="M120" s="22">
        <v>45566</v>
      </c>
      <c r="N120" s="22">
        <v>46477</v>
      </c>
      <c r="O120" s="77">
        <f t="shared" si="2"/>
        <v>0.84426424330174243</v>
      </c>
      <c r="P120" s="21" t="s">
        <v>459</v>
      </c>
      <c r="Q120" s="1" t="s">
        <v>96</v>
      </c>
      <c r="R120" s="20">
        <v>138</v>
      </c>
      <c r="S120" s="69">
        <v>12571247.039999999</v>
      </c>
      <c r="T120" s="69">
        <v>2218455.36</v>
      </c>
      <c r="U120" s="69">
        <v>100478.18</v>
      </c>
      <c r="V120" s="69">
        <v>0</v>
      </c>
      <c r="W120" s="69">
        <f t="shared" si="4"/>
        <v>14890180.579999998</v>
      </c>
      <c r="X120" s="24" t="s">
        <v>84</v>
      </c>
      <c r="Y120" s="1" t="s">
        <v>2878</v>
      </c>
      <c r="Z120" s="23">
        <v>898503.94000000018</v>
      </c>
      <c r="AA120" s="26">
        <v>49631.51</v>
      </c>
    </row>
    <row r="121" spans="1:27" s="1" customFormat="1" ht="18.75" hidden="1" customHeight="1" x14ac:dyDescent="0.2">
      <c r="A121" s="20">
        <v>301805</v>
      </c>
      <c r="B121" s="12" t="s">
        <v>26</v>
      </c>
      <c r="C121" s="20">
        <v>54</v>
      </c>
      <c r="D121" s="1" t="s">
        <v>868</v>
      </c>
      <c r="E121" s="1" t="s">
        <v>869</v>
      </c>
      <c r="F121" s="20">
        <v>78</v>
      </c>
      <c r="G121" s="20">
        <v>301805</v>
      </c>
      <c r="H121" s="1" t="s">
        <v>1663</v>
      </c>
      <c r="I121" s="1" t="s">
        <v>1664</v>
      </c>
      <c r="J121" s="21" t="s">
        <v>1665</v>
      </c>
      <c r="K121" s="1" t="s">
        <v>1666</v>
      </c>
      <c r="L121" s="21" t="s">
        <v>1667</v>
      </c>
      <c r="M121" s="22">
        <v>45597</v>
      </c>
      <c r="N121" s="22">
        <v>46691</v>
      </c>
      <c r="O121" s="77">
        <f t="shared" si="2"/>
        <v>0.83187550167272251</v>
      </c>
      <c r="P121" s="21" t="s">
        <v>291</v>
      </c>
      <c r="Q121" s="1" t="s">
        <v>292</v>
      </c>
      <c r="R121" s="20">
        <v>151</v>
      </c>
      <c r="S121" s="69">
        <v>4047084.19</v>
      </c>
      <c r="T121" s="69">
        <v>714191.32</v>
      </c>
      <c r="U121" s="69">
        <v>103736.36</v>
      </c>
      <c r="V121" s="69">
        <v>0</v>
      </c>
      <c r="W121" s="69">
        <v>4865011.87</v>
      </c>
      <c r="X121" s="24" t="s">
        <v>84</v>
      </c>
      <c r="Z121" s="23">
        <v>1208900</v>
      </c>
      <c r="AA121" s="26">
        <v>0</v>
      </c>
    </row>
    <row r="122" spans="1:27" s="1" customFormat="1" ht="18.75" hidden="1" customHeight="1" x14ac:dyDescent="0.2">
      <c r="A122" s="20">
        <v>311244</v>
      </c>
      <c r="B122" s="12" t="s">
        <v>26</v>
      </c>
      <c r="C122" s="20">
        <v>55</v>
      </c>
      <c r="D122" s="1" t="s">
        <v>868</v>
      </c>
      <c r="E122" s="1" t="s">
        <v>869</v>
      </c>
      <c r="F122" s="20">
        <v>78</v>
      </c>
      <c r="G122" s="20">
        <v>311244</v>
      </c>
      <c r="H122" s="1" t="s">
        <v>1668</v>
      </c>
      <c r="I122" s="1" t="s">
        <v>1669</v>
      </c>
      <c r="J122" s="21" t="s">
        <v>765</v>
      </c>
      <c r="K122" s="1" t="s">
        <v>1291</v>
      </c>
      <c r="L122" s="21" t="s">
        <v>1670</v>
      </c>
      <c r="M122" s="22">
        <v>45597</v>
      </c>
      <c r="N122" s="22">
        <v>46691</v>
      </c>
      <c r="O122" s="77">
        <f t="shared" si="2"/>
        <v>0.84999999943715387</v>
      </c>
      <c r="P122" s="21" t="s">
        <v>459</v>
      </c>
      <c r="Q122" s="1" t="s">
        <v>96</v>
      </c>
      <c r="R122" s="20">
        <v>151</v>
      </c>
      <c r="S122" s="69">
        <v>3775455.24</v>
      </c>
      <c r="T122" s="69">
        <v>666256.81000000006</v>
      </c>
      <c r="U122" s="69">
        <v>0</v>
      </c>
      <c r="V122" s="69">
        <v>0</v>
      </c>
      <c r="W122" s="69">
        <v>4441712.05</v>
      </c>
      <c r="X122" s="24" t="s">
        <v>84</v>
      </c>
      <c r="Z122" s="23">
        <v>444171.20999999996</v>
      </c>
      <c r="AA122" s="26">
        <v>0</v>
      </c>
    </row>
    <row r="123" spans="1:27" s="1" customFormat="1" ht="18.75" hidden="1" customHeight="1" x14ac:dyDescent="0.2">
      <c r="A123" s="20">
        <v>317261</v>
      </c>
      <c r="B123" s="12" t="s">
        <v>26</v>
      </c>
      <c r="C123" s="20">
        <v>56</v>
      </c>
      <c r="D123" s="1" t="s">
        <v>868</v>
      </c>
      <c r="E123" s="1" t="s">
        <v>869</v>
      </c>
      <c r="F123" s="20">
        <v>78</v>
      </c>
      <c r="G123" s="20">
        <v>317261</v>
      </c>
      <c r="H123" s="1" t="s">
        <v>1671</v>
      </c>
      <c r="I123" s="1" t="s">
        <v>1672</v>
      </c>
      <c r="J123" s="21" t="s">
        <v>1673</v>
      </c>
      <c r="K123" s="1" t="s">
        <v>81</v>
      </c>
      <c r="L123" s="21" t="s">
        <v>1674</v>
      </c>
      <c r="M123" s="22">
        <v>45597</v>
      </c>
      <c r="N123" s="22">
        <v>46691</v>
      </c>
      <c r="O123" s="77">
        <f t="shared" si="2"/>
        <v>0.80750000072786732</v>
      </c>
      <c r="P123" s="21" t="s">
        <v>1675</v>
      </c>
      <c r="Q123" s="1" t="s">
        <v>1676</v>
      </c>
      <c r="R123" s="20">
        <v>151</v>
      </c>
      <c r="S123" s="69">
        <v>4007727.3050000002</v>
      </c>
      <c r="T123" s="69">
        <v>707245.99</v>
      </c>
      <c r="U123" s="69">
        <v>248156.49</v>
      </c>
      <c r="V123" s="69">
        <v>0</v>
      </c>
      <c r="W123" s="69">
        <v>4963129.79</v>
      </c>
      <c r="X123" s="24" t="s">
        <v>84</v>
      </c>
      <c r="Y123" s="1" t="s">
        <v>2879</v>
      </c>
      <c r="Z123" s="23">
        <v>461571</v>
      </c>
      <c r="AA123" s="26">
        <v>0</v>
      </c>
    </row>
    <row r="124" spans="1:27" s="1" customFormat="1" ht="18.75" hidden="1" customHeight="1" x14ac:dyDescent="0.2">
      <c r="A124" s="20">
        <v>310597</v>
      </c>
      <c r="B124" s="12" t="s">
        <v>26</v>
      </c>
      <c r="C124" s="20">
        <v>57</v>
      </c>
      <c r="D124" s="1" t="s">
        <v>868</v>
      </c>
      <c r="E124" s="1" t="s">
        <v>869</v>
      </c>
      <c r="F124" s="20">
        <v>78</v>
      </c>
      <c r="G124" s="20">
        <v>310597</v>
      </c>
      <c r="H124" s="1" t="s">
        <v>2075</v>
      </c>
      <c r="I124" s="1" t="s">
        <v>2076</v>
      </c>
      <c r="J124" s="21" t="s">
        <v>2077</v>
      </c>
      <c r="K124" s="1" t="s">
        <v>81</v>
      </c>
      <c r="L124" s="21" t="s">
        <v>2078</v>
      </c>
      <c r="M124" s="22">
        <v>45627</v>
      </c>
      <c r="N124" s="22">
        <v>46356</v>
      </c>
      <c r="O124" s="77">
        <f t="shared" si="2"/>
        <v>0.80749998731698636</v>
      </c>
      <c r="P124" s="21" t="s">
        <v>675</v>
      </c>
      <c r="Q124" s="1" t="s">
        <v>94</v>
      </c>
      <c r="R124" s="20">
        <v>151</v>
      </c>
      <c r="S124" s="69">
        <v>4004706.6515000002</v>
      </c>
      <c r="T124" s="69">
        <v>706712.93850000005</v>
      </c>
      <c r="U124" s="69">
        <v>247969.53</v>
      </c>
      <c r="V124" s="69">
        <v>0</v>
      </c>
      <c r="W124" s="69">
        <v>4959389.12</v>
      </c>
      <c r="X124" s="24" t="s">
        <v>84</v>
      </c>
      <c r="Z124" s="23">
        <v>370000</v>
      </c>
      <c r="AA124" s="26">
        <v>0</v>
      </c>
    </row>
    <row r="125" spans="1:27" s="1" customFormat="1" ht="18.75" hidden="1" customHeight="1" x14ac:dyDescent="0.2">
      <c r="A125" s="20">
        <v>313014</v>
      </c>
      <c r="B125" s="12" t="s">
        <v>26</v>
      </c>
      <c r="C125" s="20">
        <v>58</v>
      </c>
      <c r="D125" s="1" t="s">
        <v>868</v>
      </c>
      <c r="E125" s="1" t="s">
        <v>869</v>
      </c>
      <c r="F125" s="20">
        <v>78</v>
      </c>
      <c r="G125" s="20">
        <v>313014</v>
      </c>
      <c r="H125" s="1" t="s">
        <v>2079</v>
      </c>
      <c r="I125" s="1" t="s">
        <v>2076</v>
      </c>
      <c r="J125" s="21" t="s">
        <v>2077</v>
      </c>
      <c r="K125" s="1" t="s">
        <v>81</v>
      </c>
      <c r="L125" s="21" t="s">
        <v>2080</v>
      </c>
      <c r="M125" s="22">
        <v>45627</v>
      </c>
      <c r="N125" s="22">
        <v>46356</v>
      </c>
      <c r="O125" s="77">
        <f t="shared" si="2"/>
        <v>0.80749998766839193</v>
      </c>
      <c r="P125" s="21" t="s">
        <v>459</v>
      </c>
      <c r="Q125" s="1" t="s">
        <v>96</v>
      </c>
      <c r="R125" s="20">
        <v>151</v>
      </c>
      <c r="S125" s="69">
        <v>4007506.4495000001</v>
      </c>
      <c r="T125" s="69">
        <v>707207.02049999998</v>
      </c>
      <c r="U125" s="69">
        <v>248142.89</v>
      </c>
      <c r="V125" s="69">
        <v>0</v>
      </c>
      <c r="W125" s="69">
        <v>4962856.3600000003</v>
      </c>
      <c r="X125" s="24" t="s">
        <v>84</v>
      </c>
      <c r="Z125" s="23">
        <v>370000</v>
      </c>
      <c r="AA125" s="26">
        <v>0</v>
      </c>
    </row>
    <row r="126" spans="1:27" s="1" customFormat="1" ht="18.75" hidden="1" customHeight="1" x14ac:dyDescent="0.2">
      <c r="A126" s="20">
        <v>313023</v>
      </c>
      <c r="B126" s="12" t="s">
        <v>26</v>
      </c>
      <c r="C126" s="20">
        <v>59</v>
      </c>
      <c r="D126" s="1" t="s">
        <v>868</v>
      </c>
      <c r="E126" s="1" t="s">
        <v>869</v>
      </c>
      <c r="F126" s="20">
        <v>78</v>
      </c>
      <c r="G126" s="20">
        <v>313023</v>
      </c>
      <c r="H126" s="1" t="s">
        <v>2081</v>
      </c>
      <c r="I126" s="1" t="s">
        <v>2076</v>
      </c>
      <c r="J126" s="21" t="s">
        <v>2077</v>
      </c>
      <c r="K126" s="1" t="s">
        <v>81</v>
      </c>
      <c r="L126" s="21" t="s">
        <v>2078</v>
      </c>
      <c r="M126" s="22">
        <v>45627</v>
      </c>
      <c r="N126" s="22">
        <v>46356</v>
      </c>
      <c r="O126" s="77">
        <f t="shared" si="2"/>
        <v>0.80749998731698636</v>
      </c>
      <c r="P126" s="21" t="s">
        <v>675</v>
      </c>
      <c r="Q126" s="1" t="s">
        <v>94</v>
      </c>
      <c r="R126" s="20">
        <v>151</v>
      </c>
      <c r="S126" s="69">
        <v>4004706.6515000002</v>
      </c>
      <c r="T126" s="69">
        <v>706712.93850000005</v>
      </c>
      <c r="U126" s="69">
        <v>247969.53</v>
      </c>
      <c r="V126" s="69">
        <v>0</v>
      </c>
      <c r="W126" s="69">
        <v>4959389.12</v>
      </c>
      <c r="X126" s="24" t="s">
        <v>84</v>
      </c>
      <c r="Z126" s="23">
        <v>370000</v>
      </c>
      <c r="AA126" s="26">
        <v>0</v>
      </c>
    </row>
    <row r="127" spans="1:27" s="1" customFormat="1" ht="18.75" hidden="1" customHeight="1" x14ac:dyDescent="0.2">
      <c r="A127" s="20">
        <v>313024</v>
      </c>
      <c r="B127" s="12" t="s">
        <v>26</v>
      </c>
      <c r="C127" s="20">
        <v>60</v>
      </c>
      <c r="D127" s="1" t="s">
        <v>868</v>
      </c>
      <c r="E127" s="1" t="s">
        <v>869</v>
      </c>
      <c r="F127" s="20">
        <v>78</v>
      </c>
      <c r="G127" s="20">
        <v>313024</v>
      </c>
      <c r="H127" s="1" t="s">
        <v>2082</v>
      </c>
      <c r="I127" s="1" t="s">
        <v>2076</v>
      </c>
      <c r="J127" s="21" t="s">
        <v>2077</v>
      </c>
      <c r="K127" s="1" t="s">
        <v>81</v>
      </c>
      <c r="L127" s="21" t="s">
        <v>2083</v>
      </c>
      <c r="M127" s="22">
        <v>45627</v>
      </c>
      <c r="N127" s="22">
        <v>46356</v>
      </c>
      <c r="O127" s="77">
        <f t="shared" si="2"/>
        <v>0.80749998766839193</v>
      </c>
      <c r="P127" s="21" t="s">
        <v>459</v>
      </c>
      <c r="Q127" s="1" t="s">
        <v>96</v>
      </c>
      <c r="R127" s="20">
        <v>151</v>
      </c>
      <c r="S127" s="69">
        <v>4007506.4495000001</v>
      </c>
      <c r="T127" s="69">
        <v>707207.02049999998</v>
      </c>
      <c r="U127" s="69">
        <v>248142.89</v>
      </c>
      <c r="V127" s="69">
        <v>0</v>
      </c>
      <c r="W127" s="69">
        <v>4962856.3600000003</v>
      </c>
      <c r="X127" s="24" t="s">
        <v>84</v>
      </c>
      <c r="Z127" s="23">
        <v>370000</v>
      </c>
      <c r="AA127" s="26">
        <v>0</v>
      </c>
    </row>
    <row r="128" spans="1:27" s="1" customFormat="1" ht="18.75" hidden="1" customHeight="1" x14ac:dyDescent="0.2">
      <c r="A128" s="20">
        <v>317778</v>
      </c>
      <c r="B128" s="12" t="s">
        <v>26</v>
      </c>
      <c r="C128" s="20">
        <v>61</v>
      </c>
      <c r="D128" s="1" t="s">
        <v>868</v>
      </c>
      <c r="E128" s="1" t="s">
        <v>869</v>
      </c>
      <c r="F128" s="20">
        <v>78</v>
      </c>
      <c r="G128" s="20">
        <v>317778</v>
      </c>
      <c r="H128" s="1" t="s">
        <v>1671</v>
      </c>
      <c r="I128" s="1" t="s">
        <v>2084</v>
      </c>
      <c r="J128" s="21" t="s">
        <v>2085</v>
      </c>
      <c r="K128" s="1" t="s">
        <v>2086</v>
      </c>
      <c r="L128" s="21" t="s">
        <v>2087</v>
      </c>
      <c r="M128" s="22">
        <v>45627</v>
      </c>
      <c r="N128" s="22">
        <v>46356</v>
      </c>
      <c r="O128" s="77">
        <f t="shared" si="2"/>
        <v>0.80749102979132303</v>
      </c>
      <c r="P128" s="21" t="s">
        <v>291</v>
      </c>
      <c r="Q128" s="1" t="s">
        <v>292</v>
      </c>
      <c r="R128" s="20">
        <v>151</v>
      </c>
      <c r="S128" s="69">
        <v>3885881.4114999999</v>
      </c>
      <c r="T128" s="69">
        <v>685743.77850000001</v>
      </c>
      <c r="U128" s="69">
        <v>240665.31</v>
      </c>
      <c r="V128" s="69">
        <v>0</v>
      </c>
      <c r="W128" s="69">
        <v>4812290.5</v>
      </c>
      <c r="X128" s="24" t="s">
        <v>84</v>
      </c>
      <c r="Y128" s="1" t="s">
        <v>2926</v>
      </c>
      <c r="Z128" s="23">
        <v>641361.78</v>
      </c>
      <c r="AA128" s="26">
        <v>0</v>
      </c>
    </row>
    <row r="129" spans="1:27" s="1" customFormat="1" ht="18.75" hidden="1" customHeight="1" thickBot="1" x14ac:dyDescent="0.25">
      <c r="A129" s="20">
        <v>317806</v>
      </c>
      <c r="B129" s="12" t="s">
        <v>26</v>
      </c>
      <c r="C129" s="20">
        <v>62</v>
      </c>
      <c r="D129" s="1" t="s">
        <v>868</v>
      </c>
      <c r="E129" s="1" t="s">
        <v>869</v>
      </c>
      <c r="F129" s="20">
        <v>78</v>
      </c>
      <c r="G129" s="20">
        <v>317806</v>
      </c>
      <c r="H129" s="1" t="s">
        <v>2088</v>
      </c>
      <c r="I129" s="1" t="s">
        <v>2089</v>
      </c>
      <c r="J129" s="21" t="s">
        <v>2090</v>
      </c>
      <c r="K129" s="1" t="s">
        <v>2086</v>
      </c>
      <c r="L129" s="21" t="s">
        <v>2087</v>
      </c>
      <c r="M129" s="22">
        <v>45627</v>
      </c>
      <c r="N129" s="22">
        <v>46356</v>
      </c>
      <c r="O129" s="77">
        <f t="shared" si="2"/>
        <v>0.84999999999999987</v>
      </c>
      <c r="P129" s="21" t="s">
        <v>291</v>
      </c>
      <c r="Q129" s="1" t="s">
        <v>292</v>
      </c>
      <c r="R129" s="20">
        <v>151</v>
      </c>
      <c r="S129" s="69">
        <v>4217903.1840000004</v>
      </c>
      <c r="T129" s="69">
        <v>519232.20600000001</v>
      </c>
      <c r="U129" s="69">
        <v>225103.65</v>
      </c>
      <c r="V129" s="69">
        <v>0</v>
      </c>
      <c r="W129" s="69">
        <v>4962239.04</v>
      </c>
      <c r="X129" s="24" t="s">
        <v>84</v>
      </c>
      <c r="Y129" s="1" t="s">
        <v>2927</v>
      </c>
      <c r="Z129" s="23">
        <v>662885.94999999995</v>
      </c>
      <c r="AA129" s="26">
        <v>0</v>
      </c>
    </row>
    <row r="130" spans="1:27" s="11" customFormat="1" ht="40.5" hidden="1" customHeight="1" thickTop="1" thickBot="1" x14ac:dyDescent="0.3">
      <c r="A130" s="16"/>
      <c r="B130" s="51" t="s">
        <v>24</v>
      </c>
      <c r="C130" s="52">
        <f>COUNT(C68:C129)</f>
        <v>62</v>
      </c>
      <c r="D130" s="53"/>
      <c r="E130" s="53"/>
      <c r="F130" s="52"/>
      <c r="G130" s="52"/>
      <c r="H130" s="53"/>
      <c r="I130" s="53"/>
      <c r="J130" s="54"/>
      <c r="K130" s="53"/>
      <c r="L130" s="54"/>
      <c r="M130" s="55"/>
      <c r="N130" s="55"/>
      <c r="O130" s="78"/>
      <c r="P130" s="54"/>
      <c r="Q130" s="53"/>
      <c r="R130" s="52"/>
      <c r="S130" s="71">
        <f>SUM(S68:S129)</f>
        <v>415821454.84100002</v>
      </c>
      <c r="T130" s="71">
        <f>SUM(T68:T129)</f>
        <v>72820746.548000038</v>
      </c>
      <c r="U130" s="71">
        <f>SUM(U68:U129)</f>
        <v>6598104.9309999989</v>
      </c>
      <c r="V130" s="71">
        <f>SUM(V68:V129)</f>
        <v>373810.05000000005</v>
      </c>
      <c r="W130" s="71">
        <f>SUM(W68:W129)</f>
        <v>495614116.37500024</v>
      </c>
      <c r="X130" s="57"/>
      <c r="Y130" s="53"/>
      <c r="Z130" s="56">
        <f>SUM(Z68:Z129)</f>
        <v>60468527.399999991</v>
      </c>
      <c r="AA130" s="58">
        <f>SUM(AA68:AA129)</f>
        <v>2131066.41</v>
      </c>
    </row>
    <row r="131" spans="1:27" s="1" customFormat="1" ht="18.75" hidden="1" customHeight="1" thickTop="1" x14ac:dyDescent="0.2">
      <c r="A131" s="20">
        <v>301778</v>
      </c>
      <c r="B131" s="12" t="s">
        <v>2472</v>
      </c>
      <c r="C131" s="20">
        <v>1</v>
      </c>
      <c r="D131" s="1" t="s">
        <v>1677</v>
      </c>
      <c r="E131" s="1" t="s">
        <v>3158</v>
      </c>
      <c r="F131" s="20">
        <v>76</v>
      </c>
      <c r="G131" s="20">
        <v>301778</v>
      </c>
      <c r="H131" s="1" t="s">
        <v>2611</v>
      </c>
      <c r="I131" s="1">
        <v>14675369</v>
      </c>
      <c r="J131" s="21" t="s">
        <v>1678</v>
      </c>
      <c r="K131" s="1" t="s">
        <v>2612</v>
      </c>
      <c r="L131" s="21" t="s">
        <v>3167</v>
      </c>
      <c r="M131" s="22">
        <v>45597</v>
      </c>
      <c r="N131" s="22">
        <v>46691</v>
      </c>
      <c r="O131" s="77">
        <f t="shared" ref="O131:O194" si="5">S131/(S131+T131+U131)</f>
        <v>0.85</v>
      </c>
      <c r="P131" s="21" t="s">
        <v>107</v>
      </c>
      <c r="Q131" s="1" t="s">
        <v>96</v>
      </c>
      <c r="R131" s="20" t="s">
        <v>2951</v>
      </c>
      <c r="S131" s="69">
        <v>2091483.82</v>
      </c>
      <c r="T131" s="69">
        <v>360588.07</v>
      </c>
      <c r="U131" s="69">
        <v>8497.31</v>
      </c>
      <c r="V131" s="69">
        <v>0</v>
      </c>
      <c r="W131" s="69">
        <v>2460569.2000000002</v>
      </c>
      <c r="X131" s="24" t="s">
        <v>3157</v>
      </c>
      <c r="Y131" s="23"/>
      <c r="Z131" s="23">
        <v>293320.36</v>
      </c>
      <c r="AA131" s="26">
        <v>0</v>
      </c>
    </row>
    <row r="132" spans="1:27" s="1" customFormat="1" ht="18.75" hidden="1" customHeight="1" x14ac:dyDescent="0.2">
      <c r="A132" s="20">
        <v>302091</v>
      </c>
      <c r="B132" s="12" t="s">
        <v>2472</v>
      </c>
      <c r="C132" s="20">
        <f t="shared" ref="C132:C195" si="6">C131+1</f>
        <v>2</v>
      </c>
      <c r="D132" s="1" t="s">
        <v>1677</v>
      </c>
      <c r="E132" s="1" t="s">
        <v>3158</v>
      </c>
      <c r="F132" s="20">
        <v>76</v>
      </c>
      <c r="G132" s="20">
        <v>302091</v>
      </c>
      <c r="H132" s="1" t="s">
        <v>2613</v>
      </c>
      <c r="I132" s="1">
        <v>3126667</v>
      </c>
      <c r="J132" s="21" t="s">
        <v>1691</v>
      </c>
      <c r="K132" s="1" t="s">
        <v>2614</v>
      </c>
      <c r="L132" s="21" t="s">
        <v>3168</v>
      </c>
      <c r="M132" s="22">
        <v>45597</v>
      </c>
      <c r="N132" s="22">
        <v>46142</v>
      </c>
      <c r="O132" s="77">
        <f t="shared" si="5"/>
        <v>0.85000000003103959</v>
      </c>
      <c r="P132" s="21" t="s">
        <v>1692</v>
      </c>
      <c r="Q132" s="1" t="s">
        <v>94</v>
      </c>
      <c r="R132" s="20" t="s">
        <v>2951</v>
      </c>
      <c r="S132" s="69">
        <v>2053832.96</v>
      </c>
      <c r="T132" s="69">
        <v>314086.17050000001</v>
      </c>
      <c r="U132" s="69">
        <v>48354.94</v>
      </c>
      <c r="V132" s="69">
        <v>0</v>
      </c>
      <c r="W132" s="69">
        <v>2416274.0699999998</v>
      </c>
      <c r="X132" s="24" t="s">
        <v>3157</v>
      </c>
      <c r="Y132" s="23"/>
      <c r="Z132" s="23">
        <v>241627.40999999997</v>
      </c>
      <c r="AA132" s="26">
        <v>0</v>
      </c>
    </row>
    <row r="133" spans="1:27" s="1" customFormat="1" ht="18.75" hidden="1" customHeight="1" x14ac:dyDescent="0.2">
      <c r="A133" s="20">
        <v>302202</v>
      </c>
      <c r="B133" s="12" t="s">
        <v>2472</v>
      </c>
      <c r="C133" s="20">
        <f t="shared" si="6"/>
        <v>3</v>
      </c>
      <c r="D133" s="1" t="s">
        <v>1677</v>
      </c>
      <c r="E133" s="1" t="s">
        <v>3158</v>
      </c>
      <c r="F133" s="20">
        <v>76</v>
      </c>
      <c r="G133" s="20">
        <v>302202</v>
      </c>
      <c r="H133" s="1" t="s">
        <v>2615</v>
      </c>
      <c r="I133" s="1">
        <v>2613923</v>
      </c>
      <c r="J133" s="21" t="s">
        <v>1696</v>
      </c>
      <c r="L133" s="21" t="s">
        <v>3169</v>
      </c>
      <c r="M133" s="22">
        <v>45597</v>
      </c>
      <c r="N133" s="22">
        <v>46326</v>
      </c>
      <c r="O133" s="77">
        <f t="shared" si="5"/>
        <v>0.85000000000000009</v>
      </c>
      <c r="P133" s="21" t="s">
        <v>483</v>
      </c>
      <c r="Q133" s="1" t="s">
        <v>95</v>
      </c>
      <c r="R133" s="20" t="s">
        <v>2952</v>
      </c>
      <c r="S133" s="69">
        <v>2085901.9380000001</v>
      </c>
      <c r="T133" s="69">
        <v>319020.29200000002</v>
      </c>
      <c r="U133" s="69">
        <v>49080.05</v>
      </c>
      <c r="V133" s="69">
        <v>0</v>
      </c>
      <c r="W133" s="69">
        <v>2454002.2799999998</v>
      </c>
      <c r="X133" s="24" t="s">
        <v>3157</v>
      </c>
      <c r="Y133" s="23"/>
      <c r="Z133" s="23">
        <v>245400.22</v>
      </c>
      <c r="AA133" s="26">
        <v>0</v>
      </c>
    </row>
    <row r="134" spans="1:27" s="1" customFormat="1" ht="18.75" hidden="1" customHeight="1" x14ac:dyDescent="0.2">
      <c r="A134" s="20">
        <v>302424</v>
      </c>
      <c r="B134" s="12" t="s">
        <v>2472</v>
      </c>
      <c r="C134" s="20">
        <f t="shared" si="6"/>
        <v>4</v>
      </c>
      <c r="D134" s="1" t="s">
        <v>348</v>
      </c>
      <c r="E134" s="1" t="s">
        <v>3159</v>
      </c>
      <c r="F134" s="20">
        <v>71</v>
      </c>
      <c r="G134" s="20">
        <v>302424</v>
      </c>
      <c r="H134" s="1" t="s">
        <v>2616</v>
      </c>
      <c r="I134" s="1">
        <v>4250670</v>
      </c>
      <c r="J134" s="21" t="s">
        <v>1680</v>
      </c>
      <c r="L134" s="21" t="s">
        <v>3170</v>
      </c>
      <c r="M134" s="22">
        <v>45597</v>
      </c>
      <c r="N134" s="22">
        <v>46326</v>
      </c>
      <c r="O134" s="77">
        <f t="shared" si="5"/>
        <v>0.85000000001891862</v>
      </c>
      <c r="P134" s="21" t="s">
        <v>1681</v>
      </c>
      <c r="Q134" s="1" t="s">
        <v>602</v>
      </c>
      <c r="R134" s="20" t="s">
        <v>2952</v>
      </c>
      <c r="S134" s="69">
        <v>3369706.8760000002</v>
      </c>
      <c r="T134" s="69">
        <v>515366.5845</v>
      </c>
      <c r="U134" s="69">
        <v>79287.570000000007</v>
      </c>
      <c r="V134" s="69">
        <v>0</v>
      </c>
      <c r="W134" s="69">
        <v>3964361.03</v>
      </c>
      <c r="X134" s="24" t="s">
        <v>3157</v>
      </c>
      <c r="Y134" s="23"/>
      <c r="Z134" s="23">
        <v>396436</v>
      </c>
      <c r="AA134" s="26">
        <v>0</v>
      </c>
    </row>
    <row r="135" spans="1:27" s="1" customFormat="1" ht="18.75" hidden="1" customHeight="1" x14ac:dyDescent="0.2">
      <c r="A135" s="20">
        <v>305557</v>
      </c>
      <c r="B135" s="12" t="s">
        <v>2472</v>
      </c>
      <c r="C135" s="20">
        <f t="shared" si="6"/>
        <v>5</v>
      </c>
      <c r="D135" s="1" t="s">
        <v>348</v>
      </c>
      <c r="E135" s="1" t="s">
        <v>3159</v>
      </c>
      <c r="F135" s="20">
        <v>71</v>
      </c>
      <c r="G135" s="20">
        <v>305557</v>
      </c>
      <c r="H135" s="1" t="s">
        <v>2617</v>
      </c>
      <c r="I135" s="1">
        <v>34358330</v>
      </c>
      <c r="J135" s="21" t="s">
        <v>1694</v>
      </c>
      <c r="K135" s="1" t="s">
        <v>2618</v>
      </c>
      <c r="L135" s="21" t="s">
        <v>3171</v>
      </c>
      <c r="M135" s="22">
        <v>45597</v>
      </c>
      <c r="N135" s="22">
        <v>46326</v>
      </c>
      <c r="O135" s="77">
        <f t="shared" si="5"/>
        <v>0.82133048926713814</v>
      </c>
      <c r="P135" s="21"/>
      <c r="R135" s="20" t="s">
        <v>2952</v>
      </c>
      <c r="S135" s="69">
        <v>4039495.8089999999</v>
      </c>
      <c r="T135" s="69">
        <v>680842.09149999998</v>
      </c>
      <c r="U135" s="69">
        <v>197896.43</v>
      </c>
      <c r="V135" s="69">
        <v>0</v>
      </c>
      <c r="W135" s="69">
        <v>4918234.33</v>
      </c>
      <c r="X135" s="24" t="s">
        <v>3157</v>
      </c>
      <c r="Y135" s="23"/>
      <c r="Z135" s="23">
        <v>491822</v>
      </c>
      <c r="AA135" s="26">
        <v>0</v>
      </c>
    </row>
    <row r="136" spans="1:27" s="1" customFormat="1" ht="18.75" hidden="1" customHeight="1" x14ac:dyDescent="0.2">
      <c r="A136" s="20">
        <v>309152</v>
      </c>
      <c r="B136" s="12" t="s">
        <v>2472</v>
      </c>
      <c r="C136" s="20">
        <f t="shared" si="6"/>
        <v>6</v>
      </c>
      <c r="D136" s="1" t="s">
        <v>348</v>
      </c>
      <c r="E136" s="1" t="s">
        <v>3159</v>
      </c>
      <c r="F136" s="20">
        <v>71</v>
      </c>
      <c r="G136" s="20">
        <v>309152</v>
      </c>
      <c r="H136" s="1" t="s">
        <v>2619</v>
      </c>
      <c r="I136" s="1">
        <v>8530231</v>
      </c>
      <c r="J136" s="21" t="s">
        <v>1679</v>
      </c>
      <c r="L136" s="21" t="s">
        <v>3172</v>
      </c>
      <c r="M136" s="22">
        <v>45597</v>
      </c>
      <c r="N136" s="22">
        <v>46326</v>
      </c>
      <c r="O136" s="77">
        <f t="shared" si="5"/>
        <v>0.85</v>
      </c>
      <c r="P136" s="21" t="s">
        <v>221</v>
      </c>
      <c r="Q136" s="1" t="s">
        <v>222</v>
      </c>
      <c r="R136" s="20" t="s">
        <v>2952</v>
      </c>
      <c r="S136" s="69">
        <v>4175043.4130000002</v>
      </c>
      <c r="T136" s="69">
        <v>736772.36699999997</v>
      </c>
      <c r="U136" s="69">
        <v>0</v>
      </c>
      <c r="V136" s="69">
        <v>0</v>
      </c>
      <c r="W136" s="69">
        <v>4911815.78</v>
      </c>
      <c r="X136" s="24" t="s">
        <v>3157</v>
      </c>
      <c r="Y136" s="23"/>
      <c r="Z136" s="23">
        <v>491181.57</v>
      </c>
      <c r="AA136" s="26">
        <v>0</v>
      </c>
    </row>
    <row r="137" spans="1:27" s="1" customFormat="1" ht="18.75" hidden="1" customHeight="1" x14ac:dyDescent="0.2">
      <c r="A137" s="20">
        <v>310062</v>
      </c>
      <c r="B137" s="12" t="s">
        <v>2472</v>
      </c>
      <c r="C137" s="20">
        <f t="shared" si="6"/>
        <v>7</v>
      </c>
      <c r="D137" s="1" t="s">
        <v>348</v>
      </c>
      <c r="E137" s="1" t="s">
        <v>3159</v>
      </c>
      <c r="F137" s="20">
        <v>71</v>
      </c>
      <c r="G137" s="20">
        <v>310062</v>
      </c>
      <c r="H137" s="1" t="s">
        <v>2620</v>
      </c>
      <c r="I137" s="1">
        <v>4269282</v>
      </c>
      <c r="J137" s="21" t="s">
        <v>2621</v>
      </c>
      <c r="L137" s="21" t="s">
        <v>3173</v>
      </c>
      <c r="M137" s="22">
        <v>45597</v>
      </c>
      <c r="N137" s="22">
        <v>46326</v>
      </c>
      <c r="O137" s="77">
        <f t="shared" si="5"/>
        <v>0.84999999999999987</v>
      </c>
      <c r="P137" s="21" t="s">
        <v>308</v>
      </c>
      <c r="Q137" s="1" t="s">
        <v>91</v>
      </c>
      <c r="R137" s="20" t="s">
        <v>2952</v>
      </c>
      <c r="S137" s="69">
        <v>2083938.081</v>
      </c>
      <c r="T137" s="69">
        <v>318719.94900000002</v>
      </c>
      <c r="U137" s="69">
        <v>49033.83</v>
      </c>
      <c r="V137" s="69">
        <v>0</v>
      </c>
      <c r="W137" s="69">
        <v>2451691.86</v>
      </c>
      <c r="X137" s="24" t="s">
        <v>3157</v>
      </c>
      <c r="Y137" s="23"/>
      <c r="Z137" s="23">
        <v>245169.19</v>
      </c>
      <c r="AA137" s="26">
        <v>0</v>
      </c>
    </row>
    <row r="138" spans="1:27" s="1" customFormat="1" ht="18.75" hidden="1" customHeight="1" x14ac:dyDescent="0.2">
      <c r="A138" s="20">
        <v>311134</v>
      </c>
      <c r="B138" s="12" t="s">
        <v>2472</v>
      </c>
      <c r="C138" s="20">
        <f t="shared" si="6"/>
        <v>8</v>
      </c>
      <c r="D138" s="1" t="s">
        <v>348</v>
      </c>
      <c r="E138" s="1" t="s">
        <v>3159</v>
      </c>
      <c r="F138" s="20">
        <v>71</v>
      </c>
      <c r="G138" s="20">
        <v>311134</v>
      </c>
      <c r="H138" s="1" t="s">
        <v>2622</v>
      </c>
      <c r="I138" s="1">
        <v>4301332</v>
      </c>
      <c r="J138" s="21" t="s">
        <v>1702</v>
      </c>
      <c r="L138" s="21" t="s">
        <v>3174</v>
      </c>
      <c r="M138" s="22">
        <v>45597</v>
      </c>
      <c r="N138" s="22">
        <v>46203</v>
      </c>
      <c r="O138" s="77">
        <f t="shared" si="5"/>
        <v>0.85</v>
      </c>
      <c r="P138" s="21" t="s">
        <v>221</v>
      </c>
      <c r="Q138" s="1" t="s">
        <v>222</v>
      </c>
      <c r="R138" s="20" t="s">
        <v>2952</v>
      </c>
      <c r="S138" s="69">
        <v>4185132.5984999998</v>
      </c>
      <c r="T138" s="69">
        <v>640079.12150000001</v>
      </c>
      <c r="U138" s="69">
        <v>98473.69</v>
      </c>
      <c r="V138" s="69">
        <v>0</v>
      </c>
      <c r="W138" s="69">
        <v>4923685.41</v>
      </c>
      <c r="X138" s="24" t="s">
        <v>3157</v>
      </c>
      <c r="Y138" s="23"/>
      <c r="Z138" s="23">
        <v>0</v>
      </c>
      <c r="AA138" s="26">
        <v>0</v>
      </c>
    </row>
    <row r="139" spans="1:27" s="1" customFormat="1" ht="18.75" hidden="1" customHeight="1" x14ac:dyDescent="0.2">
      <c r="A139" s="20">
        <v>311295</v>
      </c>
      <c r="B139" s="12" t="s">
        <v>2472</v>
      </c>
      <c r="C139" s="20">
        <f t="shared" si="6"/>
        <v>9</v>
      </c>
      <c r="D139" s="1" t="s">
        <v>1677</v>
      </c>
      <c r="E139" s="1" t="s">
        <v>3158</v>
      </c>
      <c r="F139" s="20">
        <v>76</v>
      </c>
      <c r="G139" s="20">
        <v>311295</v>
      </c>
      <c r="H139" s="1" t="s">
        <v>2623</v>
      </c>
      <c r="I139" s="1">
        <v>4562648</v>
      </c>
      <c r="J139" s="21" t="s">
        <v>1705</v>
      </c>
      <c r="K139" s="1" t="s">
        <v>2624</v>
      </c>
      <c r="L139" s="21" t="s">
        <v>3175</v>
      </c>
      <c r="M139" s="22">
        <v>45597</v>
      </c>
      <c r="N139" s="22">
        <v>46326</v>
      </c>
      <c r="O139" s="77">
        <f t="shared" si="5"/>
        <v>0.8345622580480182</v>
      </c>
      <c r="P139" s="21" t="s">
        <v>107</v>
      </c>
      <c r="Q139" s="1" t="s">
        <v>96</v>
      </c>
      <c r="R139" s="20" t="s">
        <v>2951</v>
      </c>
      <c r="S139" s="69">
        <v>2023285.9739999999</v>
      </c>
      <c r="T139" s="69">
        <v>171352.71049999999</v>
      </c>
      <c r="U139" s="69">
        <v>229729.24549999999</v>
      </c>
      <c r="V139" s="69">
        <v>0</v>
      </c>
      <c r="W139" s="69">
        <v>2424367.9300000002</v>
      </c>
      <c r="X139" s="24" t="s">
        <v>3157</v>
      </c>
      <c r="Y139" s="23"/>
      <c r="Z139" s="23">
        <v>154160</v>
      </c>
      <c r="AA139" s="26">
        <v>0</v>
      </c>
    </row>
    <row r="140" spans="1:27" s="1" customFormat="1" ht="18.75" hidden="1" customHeight="1" x14ac:dyDescent="0.2">
      <c r="A140" s="20">
        <v>311363</v>
      </c>
      <c r="B140" s="12" t="s">
        <v>2472</v>
      </c>
      <c r="C140" s="20">
        <f t="shared" si="6"/>
        <v>10</v>
      </c>
      <c r="D140" s="1" t="s">
        <v>348</v>
      </c>
      <c r="E140" s="1" t="s">
        <v>3159</v>
      </c>
      <c r="F140" s="20">
        <v>71</v>
      </c>
      <c r="G140" s="20">
        <v>311363</v>
      </c>
      <c r="H140" s="1" t="s">
        <v>2625</v>
      </c>
      <c r="I140" s="1">
        <v>8530231</v>
      </c>
      <c r="J140" s="21" t="s">
        <v>1679</v>
      </c>
      <c r="L140" s="21" t="s">
        <v>3172</v>
      </c>
      <c r="M140" s="22">
        <v>45597</v>
      </c>
      <c r="N140" s="22">
        <v>46387</v>
      </c>
      <c r="O140" s="77">
        <f t="shared" si="5"/>
        <v>0.85</v>
      </c>
      <c r="P140" s="21" t="s">
        <v>221</v>
      </c>
      <c r="Q140" s="1" t="s">
        <v>222</v>
      </c>
      <c r="R140" s="20" t="s">
        <v>2952</v>
      </c>
      <c r="S140" s="69">
        <v>4175043.4130000002</v>
      </c>
      <c r="T140" s="69">
        <v>736772.36699999997</v>
      </c>
      <c r="U140" s="69">
        <v>0</v>
      </c>
      <c r="V140" s="69">
        <v>0</v>
      </c>
      <c r="W140" s="69">
        <v>4911815.78</v>
      </c>
      <c r="X140" s="24" t="s">
        <v>3157</v>
      </c>
      <c r="Y140" s="23"/>
      <c r="Z140" s="23">
        <v>491181.57</v>
      </c>
      <c r="AA140" s="26">
        <v>0</v>
      </c>
    </row>
    <row r="141" spans="1:27" s="1" customFormat="1" ht="18.75" hidden="1" customHeight="1" x14ac:dyDescent="0.2">
      <c r="A141" s="20">
        <v>311849</v>
      </c>
      <c r="B141" s="12" t="s">
        <v>2472</v>
      </c>
      <c r="C141" s="20">
        <f t="shared" si="6"/>
        <v>11</v>
      </c>
      <c r="D141" s="1" t="s">
        <v>1677</v>
      </c>
      <c r="E141" s="1" t="s">
        <v>3158</v>
      </c>
      <c r="F141" s="20">
        <v>76</v>
      </c>
      <c r="G141" s="20">
        <v>311849</v>
      </c>
      <c r="H141" s="1" t="s">
        <v>2627</v>
      </c>
      <c r="I141" s="1">
        <v>3126667</v>
      </c>
      <c r="J141" s="21" t="s">
        <v>1691</v>
      </c>
      <c r="L141" s="21" t="s">
        <v>3176</v>
      </c>
      <c r="M141" s="22">
        <v>45597</v>
      </c>
      <c r="N141" s="22">
        <v>46507</v>
      </c>
      <c r="O141" s="77">
        <f t="shared" si="5"/>
        <v>0.85000000003055132</v>
      </c>
      <c r="P141" s="21" t="s">
        <v>1692</v>
      </c>
      <c r="Q141" s="1" t="s">
        <v>94</v>
      </c>
      <c r="R141" s="20" t="s">
        <v>2951</v>
      </c>
      <c r="S141" s="69">
        <v>2086651.987</v>
      </c>
      <c r="T141" s="69">
        <v>319135.0135</v>
      </c>
      <c r="U141" s="69">
        <v>49097.69</v>
      </c>
      <c r="V141" s="69">
        <v>0</v>
      </c>
      <c r="W141" s="69">
        <v>2454884.69</v>
      </c>
      <c r="X141" s="24" t="s">
        <v>3157</v>
      </c>
      <c r="Y141" s="23"/>
      <c r="Z141" s="23">
        <v>245488.47</v>
      </c>
      <c r="AA141" s="26">
        <v>0</v>
      </c>
    </row>
    <row r="142" spans="1:27" s="1" customFormat="1" ht="18.75" hidden="1" customHeight="1" x14ac:dyDescent="0.2">
      <c r="A142" s="20">
        <v>311920</v>
      </c>
      <c r="B142" s="12" t="s">
        <v>2472</v>
      </c>
      <c r="C142" s="20">
        <f t="shared" si="6"/>
        <v>12</v>
      </c>
      <c r="D142" s="1" t="s">
        <v>1677</v>
      </c>
      <c r="E142" s="1" t="s">
        <v>3158</v>
      </c>
      <c r="F142" s="20">
        <v>76</v>
      </c>
      <c r="G142" s="20">
        <v>311920</v>
      </c>
      <c r="H142" s="1" t="s">
        <v>2628</v>
      </c>
      <c r="I142" s="1">
        <v>4660700</v>
      </c>
      <c r="J142" s="21" t="s">
        <v>1682</v>
      </c>
      <c r="L142" s="21" t="s">
        <v>3177</v>
      </c>
      <c r="M142" s="22">
        <v>45597</v>
      </c>
      <c r="N142" s="22">
        <v>46691</v>
      </c>
      <c r="O142" s="77">
        <f t="shared" si="5"/>
        <v>0.850000000030525</v>
      </c>
      <c r="P142" s="21" t="s">
        <v>1683</v>
      </c>
      <c r="Q142" s="1" t="s">
        <v>92</v>
      </c>
      <c r="R142" s="20" t="s">
        <v>2953</v>
      </c>
      <c r="S142" s="69">
        <v>2088460.4639999999</v>
      </c>
      <c r="T142" s="69">
        <v>319411.44650000002</v>
      </c>
      <c r="U142" s="69">
        <v>49140.4</v>
      </c>
      <c r="V142" s="69">
        <v>0</v>
      </c>
      <c r="W142" s="69">
        <v>2457012.31</v>
      </c>
      <c r="X142" s="24" t="s">
        <v>3157</v>
      </c>
      <c r="Y142" s="23"/>
      <c r="Z142" s="23">
        <v>737103</v>
      </c>
      <c r="AA142" s="26">
        <v>0</v>
      </c>
    </row>
    <row r="143" spans="1:27" s="1" customFormat="1" ht="18.75" hidden="1" customHeight="1" x14ac:dyDescent="0.2">
      <c r="A143" s="20">
        <v>312713</v>
      </c>
      <c r="B143" s="12" t="s">
        <v>2472</v>
      </c>
      <c r="C143" s="20">
        <f t="shared" si="6"/>
        <v>13</v>
      </c>
      <c r="D143" s="1" t="s">
        <v>1677</v>
      </c>
      <c r="E143" s="1" t="s">
        <v>3158</v>
      </c>
      <c r="F143" s="20">
        <v>76</v>
      </c>
      <c r="G143" s="20">
        <v>312713</v>
      </c>
      <c r="H143" s="1" t="s">
        <v>2629</v>
      </c>
      <c r="I143" s="1">
        <v>12917717</v>
      </c>
      <c r="J143" s="21" t="s">
        <v>1697</v>
      </c>
      <c r="K143" s="1" t="s">
        <v>2630</v>
      </c>
      <c r="L143" s="21" t="s">
        <v>3178</v>
      </c>
      <c r="M143" s="22">
        <v>45597</v>
      </c>
      <c r="N143" s="22">
        <v>46326</v>
      </c>
      <c r="O143" s="77">
        <f t="shared" si="5"/>
        <v>0.85</v>
      </c>
      <c r="P143" s="21" t="s">
        <v>101</v>
      </c>
      <c r="Q143" s="1" t="s">
        <v>91</v>
      </c>
      <c r="R143" s="20" t="s">
        <v>2951</v>
      </c>
      <c r="S143" s="69">
        <v>2073923.449</v>
      </c>
      <c r="T143" s="69">
        <v>353358.891</v>
      </c>
      <c r="U143" s="69">
        <v>12627.6</v>
      </c>
      <c r="V143" s="69">
        <v>0</v>
      </c>
      <c r="W143" s="69">
        <v>2439909.94</v>
      </c>
      <c r="X143" s="24" t="s">
        <v>3157</v>
      </c>
      <c r="Y143" s="23"/>
      <c r="Z143" s="23">
        <v>243990.97999999998</v>
      </c>
      <c r="AA143" s="26">
        <v>0</v>
      </c>
    </row>
    <row r="144" spans="1:27" s="1" customFormat="1" ht="18.75" hidden="1" customHeight="1" x14ac:dyDescent="0.2">
      <c r="A144" s="20">
        <v>312737</v>
      </c>
      <c r="B144" s="12" t="s">
        <v>2472</v>
      </c>
      <c r="C144" s="20">
        <f t="shared" si="6"/>
        <v>14</v>
      </c>
      <c r="D144" s="1" t="s">
        <v>348</v>
      </c>
      <c r="E144" s="1" t="s">
        <v>3159</v>
      </c>
      <c r="F144" s="20">
        <v>71</v>
      </c>
      <c r="G144" s="20">
        <v>312737</v>
      </c>
      <c r="H144" s="1" t="s">
        <v>2631</v>
      </c>
      <c r="I144" s="1">
        <v>4337662</v>
      </c>
      <c r="J144" s="21" t="s">
        <v>1700</v>
      </c>
      <c r="L144" s="21" t="s">
        <v>3179</v>
      </c>
      <c r="M144" s="22">
        <v>45597</v>
      </c>
      <c r="N144" s="22">
        <v>46326</v>
      </c>
      <c r="O144" s="77">
        <f t="shared" si="5"/>
        <v>0.83300000111390315</v>
      </c>
      <c r="P144" s="21" t="s">
        <v>221</v>
      </c>
      <c r="Q144" s="1" t="s">
        <v>222</v>
      </c>
      <c r="R144" s="20" t="s">
        <v>2952</v>
      </c>
      <c r="S144" s="69">
        <v>4068145.2795000002</v>
      </c>
      <c r="T144" s="69">
        <v>717907.99049999996</v>
      </c>
      <c r="U144" s="69">
        <v>97674.55</v>
      </c>
      <c r="V144" s="69">
        <v>0</v>
      </c>
      <c r="W144" s="69">
        <v>4883727.82</v>
      </c>
      <c r="X144" s="24" t="s">
        <v>3157</v>
      </c>
      <c r="Y144" s="23"/>
      <c r="Z144" s="23">
        <v>350000</v>
      </c>
      <c r="AA144" s="26">
        <v>0</v>
      </c>
    </row>
    <row r="145" spans="1:27" s="1" customFormat="1" ht="18.75" hidden="1" customHeight="1" x14ac:dyDescent="0.2">
      <c r="A145" s="20">
        <v>312891</v>
      </c>
      <c r="B145" s="12" t="s">
        <v>2472</v>
      </c>
      <c r="C145" s="20">
        <f t="shared" si="6"/>
        <v>15</v>
      </c>
      <c r="D145" s="1" t="s">
        <v>348</v>
      </c>
      <c r="E145" s="1" t="s">
        <v>3159</v>
      </c>
      <c r="F145" s="20">
        <v>71</v>
      </c>
      <c r="G145" s="20">
        <v>312891</v>
      </c>
      <c r="H145" s="1" t="s">
        <v>2632</v>
      </c>
      <c r="I145" s="1">
        <v>16819215</v>
      </c>
      <c r="J145" s="21" t="s">
        <v>1701</v>
      </c>
      <c r="L145" s="21" t="s">
        <v>3180</v>
      </c>
      <c r="M145" s="22">
        <v>45597</v>
      </c>
      <c r="N145" s="22">
        <v>46326</v>
      </c>
      <c r="O145" s="77">
        <f t="shared" si="5"/>
        <v>0.8075</v>
      </c>
      <c r="P145" s="21" t="s">
        <v>616</v>
      </c>
      <c r="Q145" s="1" t="s">
        <v>617</v>
      </c>
      <c r="R145" s="20" t="s">
        <v>2952</v>
      </c>
      <c r="S145" s="69">
        <v>3979768.5950000002</v>
      </c>
      <c r="T145" s="69">
        <v>702312.10499999998</v>
      </c>
      <c r="U145" s="69">
        <v>246425.3</v>
      </c>
      <c r="V145" s="69">
        <v>0</v>
      </c>
      <c r="W145" s="69">
        <v>4928506</v>
      </c>
      <c r="X145" s="24" t="s">
        <v>3157</v>
      </c>
      <c r="Y145" s="23"/>
      <c r="Z145" s="23">
        <v>492000</v>
      </c>
      <c r="AA145" s="26">
        <v>0</v>
      </c>
    </row>
    <row r="146" spans="1:27" s="1" customFormat="1" ht="18.75" hidden="1" customHeight="1" x14ac:dyDescent="0.2">
      <c r="A146" s="20">
        <v>312987</v>
      </c>
      <c r="B146" s="12" t="s">
        <v>2472</v>
      </c>
      <c r="C146" s="20">
        <f t="shared" si="6"/>
        <v>16</v>
      </c>
      <c r="D146" s="1" t="s">
        <v>1677</v>
      </c>
      <c r="E146" s="1" t="s">
        <v>3158</v>
      </c>
      <c r="F146" s="20">
        <v>76</v>
      </c>
      <c r="G146" s="20">
        <v>312987</v>
      </c>
      <c r="H146" s="1" t="s">
        <v>2633</v>
      </c>
      <c r="I146" s="1">
        <v>32302570</v>
      </c>
      <c r="J146" s="21" t="s">
        <v>1684</v>
      </c>
      <c r="K146" s="1" t="s">
        <v>2634</v>
      </c>
      <c r="L146" s="21" t="s">
        <v>3181</v>
      </c>
      <c r="M146" s="22">
        <v>45597</v>
      </c>
      <c r="N146" s="22">
        <v>46691</v>
      </c>
      <c r="O146" s="77">
        <f t="shared" si="5"/>
        <v>0.81851632314501643</v>
      </c>
      <c r="P146" s="21" t="s">
        <v>1685</v>
      </c>
      <c r="Q146" s="1" t="s">
        <v>222</v>
      </c>
      <c r="R146" s="20" t="s">
        <v>2952</v>
      </c>
      <c r="S146" s="69">
        <v>2015204.3355</v>
      </c>
      <c r="T146" s="69">
        <v>342861.81449999998</v>
      </c>
      <c r="U146" s="69">
        <v>103954.8</v>
      </c>
      <c r="V146" s="69">
        <v>0</v>
      </c>
      <c r="W146" s="69">
        <v>2462020.9500000002</v>
      </c>
      <c r="X146" s="24" t="s">
        <v>3157</v>
      </c>
      <c r="Y146" s="23"/>
      <c r="Z146" s="23">
        <v>547153.97</v>
      </c>
      <c r="AA146" s="26">
        <v>0</v>
      </c>
    </row>
    <row r="147" spans="1:27" s="1" customFormat="1" ht="18.75" hidden="1" customHeight="1" x14ac:dyDescent="0.2">
      <c r="A147" s="20">
        <v>313210</v>
      </c>
      <c r="B147" s="12" t="s">
        <v>2472</v>
      </c>
      <c r="C147" s="20">
        <f t="shared" si="6"/>
        <v>17</v>
      </c>
      <c r="D147" s="1" t="s">
        <v>1677</v>
      </c>
      <c r="E147" s="1" t="s">
        <v>3158</v>
      </c>
      <c r="F147" s="20">
        <v>76</v>
      </c>
      <c r="G147" s="20">
        <v>313210</v>
      </c>
      <c r="H147" s="1" t="s">
        <v>2635</v>
      </c>
      <c r="I147" s="1">
        <v>3372211</v>
      </c>
      <c r="J147" s="21" t="s">
        <v>1703</v>
      </c>
      <c r="L147" s="21" t="s">
        <v>3182</v>
      </c>
      <c r="M147" s="22">
        <v>45597</v>
      </c>
      <c r="N147" s="22">
        <v>46326</v>
      </c>
      <c r="O147" s="77">
        <f t="shared" si="5"/>
        <v>0.85</v>
      </c>
      <c r="P147" s="21" t="s">
        <v>1704</v>
      </c>
      <c r="Q147" s="1" t="s">
        <v>95</v>
      </c>
      <c r="R147" s="20" t="s">
        <v>2952</v>
      </c>
      <c r="S147" s="69">
        <v>2092931.4210000001</v>
      </c>
      <c r="T147" s="69">
        <v>320095.38900000002</v>
      </c>
      <c r="U147" s="69">
        <v>49245.45</v>
      </c>
      <c r="V147" s="69">
        <v>0</v>
      </c>
      <c r="W147" s="69">
        <v>2462272.2599999998</v>
      </c>
      <c r="X147" s="24" t="s">
        <v>3157</v>
      </c>
      <c r="Y147" s="23"/>
      <c r="Z147" s="23">
        <v>246227.22</v>
      </c>
      <c r="AA147" s="26">
        <v>0</v>
      </c>
    </row>
    <row r="148" spans="1:27" s="1" customFormat="1" ht="18.75" hidden="1" customHeight="1" x14ac:dyDescent="0.2">
      <c r="A148" s="20">
        <v>313239</v>
      </c>
      <c r="B148" s="12" t="s">
        <v>2472</v>
      </c>
      <c r="C148" s="20">
        <f t="shared" si="6"/>
        <v>18</v>
      </c>
      <c r="D148" s="1" t="s">
        <v>1677</v>
      </c>
      <c r="E148" s="1" t="s">
        <v>3158</v>
      </c>
      <c r="F148" s="20">
        <v>76</v>
      </c>
      <c r="G148" s="20">
        <v>313239</v>
      </c>
      <c r="H148" s="1" t="s">
        <v>2636</v>
      </c>
      <c r="I148" s="1">
        <v>4327286</v>
      </c>
      <c r="J148" s="21" t="s">
        <v>1698</v>
      </c>
      <c r="L148" s="21" t="s">
        <v>3183</v>
      </c>
      <c r="M148" s="22">
        <v>45597</v>
      </c>
      <c r="N148" s="22">
        <v>46326</v>
      </c>
      <c r="O148" s="77">
        <f t="shared" si="5"/>
        <v>0.85</v>
      </c>
      <c r="P148" s="21" t="s">
        <v>1688</v>
      </c>
      <c r="Q148" s="1" t="s">
        <v>95</v>
      </c>
      <c r="R148" s="20" t="s">
        <v>2951</v>
      </c>
      <c r="S148" s="69">
        <v>2087989.4445</v>
      </c>
      <c r="T148" s="69">
        <v>319339.5355</v>
      </c>
      <c r="U148" s="69">
        <v>49129.19</v>
      </c>
      <c r="V148" s="69">
        <v>0</v>
      </c>
      <c r="W148" s="69">
        <v>2456458.17</v>
      </c>
      <c r="X148" s="24" t="s">
        <v>3157</v>
      </c>
      <c r="Y148" s="23"/>
      <c r="Z148" s="23">
        <v>520000</v>
      </c>
      <c r="AA148" s="26">
        <v>0</v>
      </c>
    </row>
    <row r="149" spans="1:27" s="1" customFormat="1" ht="18.75" hidden="1" customHeight="1" x14ac:dyDescent="0.2">
      <c r="A149" s="20">
        <v>314115</v>
      </c>
      <c r="B149" s="12" t="s">
        <v>2472</v>
      </c>
      <c r="C149" s="20">
        <f t="shared" si="6"/>
        <v>19</v>
      </c>
      <c r="D149" s="1" t="s">
        <v>1677</v>
      </c>
      <c r="E149" s="1" t="s">
        <v>3158</v>
      </c>
      <c r="F149" s="20">
        <v>76</v>
      </c>
      <c r="G149" s="20">
        <v>314115</v>
      </c>
      <c r="H149" s="1" t="s">
        <v>2637</v>
      </c>
      <c r="I149" s="1">
        <v>14675369</v>
      </c>
      <c r="J149" s="21" t="s">
        <v>1678</v>
      </c>
      <c r="K149" s="1" t="s">
        <v>2638</v>
      </c>
      <c r="L149" s="21" t="s">
        <v>3184</v>
      </c>
      <c r="M149" s="22">
        <v>45597</v>
      </c>
      <c r="N149" s="22">
        <v>46691</v>
      </c>
      <c r="O149" s="77">
        <f t="shared" si="5"/>
        <v>0.85</v>
      </c>
      <c r="P149" s="21" t="s">
        <v>892</v>
      </c>
      <c r="Q149" s="1" t="s">
        <v>96</v>
      </c>
      <c r="R149" s="20" t="s">
        <v>2951</v>
      </c>
      <c r="S149" s="69">
        <v>2095151.74</v>
      </c>
      <c r="T149" s="69">
        <v>363850.35</v>
      </c>
      <c r="U149" s="69">
        <v>5882.31</v>
      </c>
      <c r="V149" s="69">
        <v>0</v>
      </c>
      <c r="W149" s="69">
        <v>2464884.4</v>
      </c>
      <c r="X149" s="24" t="s">
        <v>3157</v>
      </c>
      <c r="Y149" s="23"/>
      <c r="Z149" s="23">
        <v>261194.2</v>
      </c>
      <c r="AA149" s="26">
        <v>0</v>
      </c>
    </row>
    <row r="150" spans="1:27" s="1" customFormat="1" ht="18.75" hidden="1" customHeight="1" x14ac:dyDescent="0.2">
      <c r="A150" s="20">
        <v>316347</v>
      </c>
      <c r="B150" s="12" t="s">
        <v>2472</v>
      </c>
      <c r="C150" s="20">
        <f t="shared" si="6"/>
        <v>20</v>
      </c>
      <c r="D150" s="1" t="s">
        <v>1677</v>
      </c>
      <c r="E150" s="1" t="s">
        <v>3158</v>
      </c>
      <c r="F150" s="20">
        <v>76</v>
      </c>
      <c r="G150" s="20">
        <v>316347</v>
      </c>
      <c r="H150" s="1" t="s">
        <v>2639</v>
      </c>
      <c r="I150" s="1">
        <v>27849602</v>
      </c>
      <c r="J150" s="21" t="s">
        <v>1686</v>
      </c>
      <c r="K150" s="1" t="s">
        <v>2640</v>
      </c>
      <c r="L150" s="21" t="s">
        <v>3185</v>
      </c>
      <c r="M150" s="22">
        <v>45597</v>
      </c>
      <c r="N150" s="22">
        <v>46691</v>
      </c>
      <c r="O150" s="77">
        <f t="shared" si="5"/>
        <v>0.81898750270365317</v>
      </c>
      <c r="P150" s="21" t="s">
        <v>549</v>
      </c>
      <c r="Q150" s="1" t="s">
        <v>93</v>
      </c>
      <c r="R150" s="20" t="s">
        <v>2951</v>
      </c>
      <c r="S150" s="69">
        <v>2018653.075</v>
      </c>
      <c r="T150" s="69">
        <v>342908.32549999998</v>
      </c>
      <c r="U150" s="69">
        <v>103254.08</v>
      </c>
      <c r="V150" s="69">
        <v>0</v>
      </c>
      <c r="W150" s="69">
        <v>2464815.48</v>
      </c>
      <c r="X150" s="24" t="s">
        <v>3157</v>
      </c>
      <c r="Y150" s="1" t="s">
        <v>3526</v>
      </c>
      <c r="Z150" s="23">
        <v>220000</v>
      </c>
      <c r="AA150" s="26">
        <v>0</v>
      </c>
    </row>
    <row r="151" spans="1:27" s="1" customFormat="1" ht="18.75" hidden="1" customHeight="1" x14ac:dyDescent="0.2">
      <c r="A151" s="20">
        <v>316947</v>
      </c>
      <c r="B151" s="12" t="s">
        <v>2472</v>
      </c>
      <c r="C151" s="20">
        <f t="shared" si="6"/>
        <v>21</v>
      </c>
      <c r="D151" s="1" t="s">
        <v>1677</v>
      </c>
      <c r="E151" s="1" t="s">
        <v>3158</v>
      </c>
      <c r="F151" s="20">
        <v>76</v>
      </c>
      <c r="G151" s="20">
        <v>316947</v>
      </c>
      <c r="H151" s="1" t="s">
        <v>2641</v>
      </c>
      <c r="I151" s="1">
        <v>4674633</v>
      </c>
      <c r="J151" s="21" t="s">
        <v>1687</v>
      </c>
      <c r="K151" s="1" t="s">
        <v>2642</v>
      </c>
      <c r="L151" s="21" t="s">
        <v>3186</v>
      </c>
      <c r="M151" s="22">
        <v>45566</v>
      </c>
      <c r="N151" s="22">
        <v>46295</v>
      </c>
      <c r="O151" s="77">
        <f t="shared" si="5"/>
        <v>0.85000000000000009</v>
      </c>
      <c r="P151" s="21" t="s">
        <v>1688</v>
      </c>
      <c r="Q151" s="1" t="s">
        <v>95</v>
      </c>
      <c r="R151" s="20" t="s">
        <v>2952</v>
      </c>
      <c r="S151" s="69">
        <v>2086948.22</v>
      </c>
      <c r="T151" s="69">
        <v>319180.28999999998</v>
      </c>
      <c r="U151" s="69">
        <v>49104.69</v>
      </c>
      <c r="V151" s="69">
        <v>0</v>
      </c>
      <c r="W151" s="69">
        <v>2455233.2000000002</v>
      </c>
      <c r="X151" s="24" t="s">
        <v>3157</v>
      </c>
      <c r="Z151" s="23">
        <v>245523.31</v>
      </c>
      <c r="AA151" s="26">
        <v>0</v>
      </c>
    </row>
    <row r="152" spans="1:27" s="1" customFormat="1" ht="18.75" hidden="1" customHeight="1" x14ac:dyDescent="0.2">
      <c r="A152" s="20">
        <v>317491</v>
      </c>
      <c r="B152" s="12" t="s">
        <v>2472</v>
      </c>
      <c r="C152" s="20">
        <f t="shared" si="6"/>
        <v>22</v>
      </c>
      <c r="D152" s="1" t="s">
        <v>1677</v>
      </c>
      <c r="E152" s="1" t="s">
        <v>3158</v>
      </c>
      <c r="F152" s="20">
        <v>76</v>
      </c>
      <c r="G152" s="20">
        <v>317491</v>
      </c>
      <c r="H152" s="1" t="s">
        <v>2643</v>
      </c>
      <c r="I152" s="1">
        <v>14675369</v>
      </c>
      <c r="J152" s="21" t="s">
        <v>1678</v>
      </c>
      <c r="K152" s="1" t="s">
        <v>2644</v>
      </c>
      <c r="L152" s="21" t="s">
        <v>3184</v>
      </c>
      <c r="M152" s="22">
        <v>45597</v>
      </c>
      <c r="N152" s="22">
        <v>46691</v>
      </c>
      <c r="O152" s="77">
        <f t="shared" si="5"/>
        <v>0.85000000000000009</v>
      </c>
      <c r="P152" s="21" t="s">
        <v>892</v>
      </c>
      <c r="Q152" s="1" t="s">
        <v>96</v>
      </c>
      <c r="R152" s="20" t="s">
        <v>2951</v>
      </c>
      <c r="S152" s="69">
        <v>2095184.04</v>
      </c>
      <c r="T152" s="69">
        <v>358200.32000000001</v>
      </c>
      <c r="U152" s="69">
        <v>11538.04</v>
      </c>
      <c r="V152" s="69">
        <v>0</v>
      </c>
      <c r="W152" s="69">
        <v>2464922.4</v>
      </c>
      <c r="X152" s="24" t="s">
        <v>3157</v>
      </c>
      <c r="Z152" s="23">
        <v>188802.06</v>
      </c>
      <c r="AA152" s="26">
        <v>0</v>
      </c>
    </row>
    <row r="153" spans="1:27" s="1" customFormat="1" ht="18.75" hidden="1" customHeight="1" x14ac:dyDescent="0.2">
      <c r="A153" s="20">
        <v>317881</v>
      </c>
      <c r="B153" s="12" t="s">
        <v>2472</v>
      </c>
      <c r="C153" s="20">
        <f t="shared" si="6"/>
        <v>23</v>
      </c>
      <c r="D153" s="1" t="s">
        <v>1677</v>
      </c>
      <c r="E153" s="1" t="s">
        <v>3158</v>
      </c>
      <c r="F153" s="20">
        <v>76</v>
      </c>
      <c r="G153" s="20">
        <v>317881</v>
      </c>
      <c r="H153" s="1" t="s">
        <v>2645</v>
      </c>
      <c r="I153" s="1">
        <v>4244865</v>
      </c>
      <c r="J153" s="21" t="s">
        <v>1693</v>
      </c>
      <c r="K153" s="1" t="s">
        <v>2646</v>
      </c>
      <c r="L153" s="21" t="s">
        <v>3187</v>
      </c>
      <c r="M153" s="22">
        <v>45597</v>
      </c>
      <c r="N153" s="22">
        <v>46691</v>
      </c>
      <c r="O153" s="77">
        <f t="shared" si="5"/>
        <v>0.85</v>
      </c>
      <c r="P153" s="21" t="s">
        <v>483</v>
      </c>
      <c r="Q153" s="1" t="s">
        <v>95</v>
      </c>
      <c r="R153" s="20" t="s">
        <v>2951</v>
      </c>
      <c r="S153" s="69">
        <v>2095093.1580000001</v>
      </c>
      <c r="T153" s="69">
        <v>86609.293999999994</v>
      </c>
      <c r="U153" s="69">
        <v>283113.02799999999</v>
      </c>
      <c r="V153" s="69">
        <v>0</v>
      </c>
      <c r="W153" s="69">
        <v>2464815.48</v>
      </c>
      <c r="X153" s="24" t="s">
        <v>3157</v>
      </c>
      <c r="Z153" s="23">
        <v>0</v>
      </c>
      <c r="AA153" s="26">
        <v>0</v>
      </c>
    </row>
    <row r="154" spans="1:27" s="1" customFormat="1" ht="18.75" hidden="1" customHeight="1" x14ac:dyDescent="0.2">
      <c r="A154" s="20">
        <v>317890</v>
      </c>
      <c r="B154" s="12" t="s">
        <v>2472</v>
      </c>
      <c r="C154" s="20">
        <f t="shared" si="6"/>
        <v>24</v>
      </c>
      <c r="D154" s="1" t="s">
        <v>348</v>
      </c>
      <c r="E154" s="1" t="s">
        <v>3159</v>
      </c>
      <c r="F154" s="20">
        <v>71</v>
      </c>
      <c r="G154" s="20">
        <v>317890</v>
      </c>
      <c r="H154" s="1" t="s">
        <v>2647</v>
      </c>
      <c r="I154" s="1">
        <v>4301332</v>
      </c>
      <c r="J154" s="21" t="s">
        <v>1702</v>
      </c>
      <c r="K154" s="1" t="s">
        <v>2648</v>
      </c>
      <c r="L154" s="21" t="s">
        <v>3188</v>
      </c>
      <c r="M154" s="22">
        <v>45597</v>
      </c>
      <c r="N154" s="22">
        <v>46326</v>
      </c>
      <c r="O154" s="77">
        <f t="shared" si="5"/>
        <v>0.83371395733626397</v>
      </c>
      <c r="P154" s="21" t="s">
        <v>580</v>
      </c>
      <c r="Q154" s="1" t="s">
        <v>581</v>
      </c>
      <c r="R154" s="20" t="s">
        <v>2952</v>
      </c>
      <c r="S154" s="69">
        <v>4064696.4810000001</v>
      </c>
      <c r="T154" s="69">
        <v>656175.30900000001</v>
      </c>
      <c r="U154" s="69">
        <v>154537.15</v>
      </c>
      <c r="V154" s="69">
        <v>0</v>
      </c>
      <c r="W154" s="69">
        <v>4875408.9400000004</v>
      </c>
      <c r="X154" s="24" t="s">
        <v>3157</v>
      </c>
      <c r="Z154" s="23">
        <v>487540</v>
      </c>
      <c r="AA154" s="26">
        <v>0</v>
      </c>
    </row>
    <row r="155" spans="1:27" s="1" customFormat="1" ht="18.75" hidden="1" customHeight="1" x14ac:dyDescent="0.2">
      <c r="A155" s="20">
        <v>317968</v>
      </c>
      <c r="B155" s="12" t="s">
        <v>2472</v>
      </c>
      <c r="C155" s="20">
        <f t="shared" si="6"/>
        <v>25</v>
      </c>
      <c r="D155" s="1" t="s">
        <v>1677</v>
      </c>
      <c r="E155" s="1" t="s">
        <v>3158</v>
      </c>
      <c r="F155" s="20">
        <v>76</v>
      </c>
      <c r="G155" s="20">
        <v>317968</v>
      </c>
      <c r="H155" s="1" t="s">
        <v>2954</v>
      </c>
      <c r="I155" s="1">
        <v>4244865</v>
      </c>
      <c r="J155" s="21" t="s">
        <v>1693</v>
      </c>
      <c r="K155" s="1" t="s">
        <v>2955</v>
      </c>
      <c r="L155" s="21" t="s">
        <v>3189</v>
      </c>
      <c r="M155" s="22">
        <v>45597</v>
      </c>
      <c r="N155" s="22">
        <v>46691</v>
      </c>
      <c r="O155" s="77">
        <f t="shared" si="5"/>
        <v>0.85</v>
      </c>
      <c r="P155" s="21" t="s">
        <v>483</v>
      </c>
      <c r="Q155" s="1" t="s">
        <v>95</v>
      </c>
      <c r="R155" s="20" t="s">
        <v>2951</v>
      </c>
      <c r="S155" s="69">
        <v>2095093.1580000001</v>
      </c>
      <c r="T155" s="69">
        <v>86609.293999999994</v>
      </c>
      <c r="U155" s="69">
        <v>283113.02799999999</v>
      </c>
      <c r="V155" s="69">
        <v>0</v>
      </c>
      <c r="W155" s="69">
        <v>2464815.48</v>
      </c>
      <c r="X155" s="24" t="s">
        <v>3157</v>
      </c>
      <c r="Z155" s="23">
        <v>0</v>
      </c>
      <c r="AA155" s="26">
        <v>0</v>
      </c>
    </row>
    <row r="156" spans="1:27" s="1" customFormat="1" ht="18.75" hidden="1" customHeight="1" x14ac:dyDescent="0.2">
      <c r="A156" s="20">
        <v>318005</v>
      </c>
      <c r="B156" s="12" t="s">
        <v>2472</v>
      </c>
      <c r="C156" s="20">
        <f t="shared" si="6"/>
        <v>26</v>
      </c>
      <c r="D156" s="1" t="s">
        <v>348</v>
      </c>
      <c r="E156" s="1" t="s">
        <v>3159</v>
      </c>
      <c r="F156" s="20">
        <v>71</v>
      </c>
      <c r="G156" s="20">
        <v>318005</v>
      </c>
      <c r="H156" s="1" t="s">
        <v>1689</v>
      </c>
      <c r="I156" s="1">
        <v>36102141</v>
      </c>
      <c r="J156" s="21" t="s">
        <v>1690</v>
      </c>
      <c r="L156" s="21" t="s">
        <v>3190</v>
      </c>
      <c r="M156" s="22">
        <v>45597</v>
      </c>
      <c r="N156" s="22">
        <v>46326</v>
      </c>
      <c r="O156" s="77">
        <f t="shared" si="5"/>
        <v>0.80750000043109493</v>
      </c>
      <c r="P156" s="21" t="s">
        <v>221</v>
      </c>
      <c r="Q156" s="1" t="s">
        <v>222</v>
      </c>
      <c r="R156" s="20" t="s">
        <v>2952</v>
      </c>
      <c r="S156" s="69">
        <v>3980416.7370000002</v>
      </c>
      <c r="T156" s="69">
        <v>702426.48300000001</v>
      </c>
      <c r="U156" s="69">
        <v>246465.43</v>
      </c>
      <c r="V156" s="69">
        <v>0</v>
      </c>
      <c r="W156" s="69">
        <v>4929308.6500000004</v>
      </c>
      <c r="X156" s="24" t="s">
        <v>3157</v>
      </c>
      <c r="Z156" s="23">
        <v>492930.86</v>
      </c>
      <c r="AA156" s="26">
        <v>0</v>
      </c>
    </row>
    <row r="157" spans="1:27" s="1" customFormat="1" ht="18.75" hidden="1" customHeight="1" x14ac:dyDescent="0.2">
      <c r="A157" s="20">
        <v>318291</v>
      </c>
      <c r="B157" s="12" t="s">
        <v>2472</v>
      </c>
      <c r="C157" s="20">
        <f t="shared" si="6"/>
        <v>27</v>
      </c>
      <c r="D157" s="1" t="s">
        <v>1677</v>
      </c>
      <c r="E157" s="1" t="s">
        <v>3158</v>
      </c>
      <c r="F157" s="20">
        <v>76</v>
      </c>
      <c r="G157" s="20">
        <v>318291</v>
      </c>
      <c r="H157" s="1" t="s">
        <v>2649</v>
      </c>
      <c r="I157" s="1">
        <v>11352967</v>
      </c>
      <c r="J157" s="21" t="s">
        <v>1699</v>
      </c>
      <c r="L157" s="21" t="s">
        <v>3191</v>
      </c>
      <c r="M157" s="22">
        <v>45597</v>
      </c>
      <c r="N157" s="22">
        <v>46507</v>
      </c>
      <c r="O157" s="77">
        <f t="shared" si="5"/>
        <v>0.85000000000000009</v>
      </c>
      <c r="P157" s="21" t="s">
        <v>1688</v>
      </c>
      <c r="Q157" s="1" t="s">
        <v>95</v>
      </c>
      <c r="R157" s="20" t="s">
        <v>2951</v>
      </c>
      <c r="S157" s="69">
        <v>2093188.648</v>
      </c>
      <c r="T157" s="69">
        <v>320134.712</v>
      </c>
      <c r="U157" s="69">
        <v>49251.519999999997</v>
      </c>
      <c r="V157" s="69">
        <v>0</v>
      </c>
      <c r="W157" s="69">
        <v>2462574.88</v>
      </c>
      <c r="X157" s="24" t="s">
        <v>3157</v>
      </c>
      <c r="Z157" s="23">
        <v>380000</v>
      </c>
      <c r="AA157" s="26">
        <v>0</v>
      </c>
    </row>
    <row r="158" spans="1:27" s="1" customFormat="1" ht="18.75" hidden="1" customHeight="1" x14ac:dyDescent="0.2">
      <c r="A158" s="20">
        <v>319112</v>
      </c>
      <c r="B158" s="12" t="s">
        <v>2472</v>
      </c>
      <c r="C158" s="20">
        <f t="shared" si="6"/>
        <v>28</v>
      </c>
      <c r="D158" s="1" t="s">
        <v>348</v>
      </c>
      <c r="E158" s="1" t="s">
        <v>3160</v>
      </c>
      <c r="F158" s="20">
        <v>248</v>
      </c>
      <c r="G158" s="20">
        <v>319112</v>
      </c>
      <c r="H158" s="1" t="s">
        <v>2650</v>
      </c>
      <c r="I158" s="1">
        <v>12354176</v>
      </c>
      <c r="J158" s="21" t="s">
        <v>2228</v>
      </c>
      <c r="K158" s="1" t="s">
        <v>2651</v>
      </c>
      <c r="L158" s="21" t="s">
        <v>3192</v>
      </c>
      <c r="M158" s="22">
        <v>45444</v>
      </c>
      <c r="N158" s="22">
        <v>46538</v>
      </c>
      <c r="O158" s="77">
        <f t="shared" si="5"/>
        <v>0.80473372781755093</v>
      </c>
      <c r="P158" s="21" t="s">
        <v>108</v>
      </c>
      <c r="Q158" s="1" t="s">
        <v>111</v>
      </c>
      <c r="R158" s="20" t="s">
        <v>2952</v>
      </c>
      <c r="S158" s="69">
        <v>20703021.57</v>
      </c>
      <c r="T158" s="69">
        <v>4127463.784</v>
      </c>
      <c r="U158" s="69">
        <v>896063.5085</v>
      </c>
      <c r="V158" s="69">
        <v>0</v>
      </c>
      <c r="W158" s="69">
        <v>25726548.859999999</v>
      </c>
      <c r="X158" s="24" t="s">
        <v>3157</v>
      </c>
      <c r="Z158" s="23">
        <v>1219440.2899999998</v>
      </c>
      <c r="AA158" s="26">
        <v>142493.47</v>
      </c>
    </row>
    <row r="159" spans="1:27" s="1" customFormat="1" ht="18.75" hidden="1" customHeight="1" x14ac:dyDescent="0.2">
      <c r="A159" s="20">
        <v>321003</v>
      </c>
      <c r="B159" s="12" t="s">
        <v>2472</v>
      </c>
      <c r="C159" s="20">
        <f t="shared" si="6"/>
        <v>29</v>
      </c>
      <c r="D159" s="1" t="s">
        <v>348</v>
      </c>
      <c r="E159" s="1" t="s">
        <v>3161</v>
      </c>
      <c r="F159" s="20">
        <v>268</v>
      </c>
      <c r="G159" s="20">
        <v>321003</v>
      </c>
      <c r="H159" s="1" t="s">
        <v>2652</v>
      </c>
      <c r="I159" s="1">
        <v>12354176</v>
      </c>
      <c r="J159" s="21" t="s">
        <v>2228</v>
      </c>
      <c r="K159" s="1" t="s">
        <v>2651</v>
      </c>
      <c r="L159" s="21" t="s">
        <v>3193</v>
      </c>
      <c r="M159" s="22">
        <v>45444</v>
      </c>
      <c r="N159" s="22">
        <v>46538</v>
      </c>
      <c r="O159" s="77">
        <f t="shared" si="5"/>
        <v>0.8047337278192922</v>
      </c>
      <c r="P159" s="21" t="s">
        <v>108</v>
      </c>
      <c r="Q159" s="1" t="s">
        <v>111</v>
      </c>
      <c r="R159" s="20" t="s">
        <v>2952</v>
      </c>
      <c r="S159" s="69">
        <v>20498800.25</v>
      </c>
      <c r="T159" s="69">
        <v>4006637.128</v>
      </c>
      <c r="U159" s="69">
        <v>967336.46180000005</v>
      </c>
      <c r="V159" s="69">
        <v>0</v>
      </c>
      <c r="W159" s="69">
        <v>25472773.84</v>
      </c>
      <c r="X159" s="24" t="s">
        <v>3157</v>
      </c>
      <c r="Z159" s="23">
        <v>1422344.93</v>
      </c>
      <c r="AA159" s="26">
        <v>77655.070000000007</v>
      </c>
    </row>
    <row r="160" spans="1:27" s="1" customFormat="1" ht="18.75" hidden="1" customHeight="1" x14ac:dyDescent="0.2">
      <c r="A160" s="20">
        <v>321024</v>
      </c>
      <c r="B160" s="12" t="s">
        <v>2472</v>
      </c>
      <c r="C160" s="20">
        <f t="shared" si="6"/>
        <v>30</v>
      </c>
      <c r="D160" s="1" t="s">
        <v>348</v>
      </c>
      <c r="E160" s="1" t="s">
        <v>3162</v>
      </c>
      <c r="F160" s="20">
        <v>271</v>
      </c>
      <c r="G160" s="20">
        <v>321024</v>
      </c>
      <c r="H160" s="1" t="s">
        <v>2653</v>
      </c>
      <c r="I160" s="1">
        <v>13729380</v>
      </c>
      <c r="J160" s="21" t="s">
        <v>2229</v>
      </c>
      <c r="K160" s="1" t="s">
        <v>2654</v>
      </c>
      <c r="L160" s="21" t="s">
        <v>2230</v>
      </c>
      <c r="M160" s="22">
        <v>45474</v>
      </c>
      <c r="N160" s="22">
        <v>46934</v>
      </c>
      <c r="O160" s="77">
        <f t="shared" si="5"/>
        <v>0.84999999998505327</v>
      </c>
      <c r="P160" s="21" t="s">
        <v>447</v>
      </c>
      <c r="Q160" s="1" t="s">
        <v>111</v>
      </c>
      <c r="R160" s="20" t="s">
        <v>2951</v>
      </c>
      <c r="S160" s="69">
        <v>142171783.40000001</v>
      </c>
      <c r="T160" s="69">
        <v>5646474.3399999999</v>
      </c>
      <c r="U160" s="69">
        <v>19442663.91</v>
      </c>
      <c r="V160" s="69">
        <v>0</v>
      </c>
      <c r="W160" s="69">
        <v>167260921.69999999</v>
      </c>
      <c r="X160" s="24" t="s">
        <v>3157</v>
      </c>
      <c r="Z160" s="23">
        <v>1439202.8600000003</v>
      </c>
      <c r="AA160" s="26">
        <v>32333.16</v>
      </c>
    </row>
    <row r="161" spans="1:27" s="1" customFormat="1" ht="18.75" hidden="1" customHeight="1" x14ac:dyDescent="0.2">
      <c r="A161" s="20">
        <v>322473</v>
      </c>
      <c r="B161" s="12" t="s">
        <v>2472</v>
      </c>
      <c r="C161" s="20">
        <f t="shared" si="6"/>
        <v>31</v>
      </c>
      <c r="D161" s="1" t="s">
        <v>830</v>
      </c>
      <c r="E161" s="1" t="s">
        <v>3163</v>
      </c>
      <c r="F161" s="20">
        <v>299</v>
      </c>
      <c r="G161" s="20">
        <v>322473</v>
      </c>
      <c r="H161" s="1" t="s">
        <v>2655</v>
      </c>
      <c r="I161" s="1">
        <v>12354176</v>
      </c>
      <c r="J161" s="21" t="s">
        <v>2228</v>
      </c>
      <c r="K161" s="1" t="s">
        <v>2651</v>
      </c>
      <c r="L161" s="21" t="s">
        <v>3194</v>
      </c>
      <c r="M161" s="22">
        <v>45505</v>
      </c>
      <c r="N161" s="22">
        <v>46599</v>
      </c>
      <c r="O161" s="77">
        <f t="shared" si="5"/>
        <v>0.80473372780297925</v>
      </c>
      <c r="P161" s="21" t="s">
        <v>108</v>
      </c>
      <c r="Q161" s="1" t="s">
        <v>111</v>
      </c>
      <c r="R161" s="20" t="s">
        <v>2952</v>
      </c>
      <c r="S161" s="69">
        <v>22593128.57</v>
      </c>
      <c r="T161" s="69">
        <v>4553322.97</v>
      </c>
      <c r="U161" s="69">
        <v>928833.22739999997</v>
      </c>
      <c r="V161" s="69">
        <v>0</v>
      </c>
      <c r="W161" s="69">
        <v>28075284.77</v>
      </c>
      <c r="X161" s="24" t="s">
        <v>3157</v>
      </c>
      <c r="Z161" s="23">
        <v>1262543.0700000003</v>
      </c>
      <c r="AA161" s="26">
        <v>43875.66</v>
      </c>
    </row>
    <row r="162" spans="1:27" s="1" customFormat="1" ht="18.75" hidden="1" customHeight="1" x14ac:dyDescent="0.2">
      <c r="A162" s="20">
        <v>312223</v>
      </c>
      <c r="B162" s="12" t="s">
        <v>2472</v>
      </c>
      <c r="C162" s="20">
        <f t="shared" si="6"/>
        <v>32</v>
      </c>
      <c r="D162" s="1" t="s">
        <v>1677</v>
      </c>
      <c r="E162" s="1" t="s">
        <v>3158</v>
      </c>
      <c r="F162" s="20">
        <v>76</v>
      </c>
      <c r="G162" s="20">
        <v>312223</v>
      </c>
      <c r="H162" s="1" t="s">
        <v>2656</v>
      </c>
      <c r="I162" s="1">
        <v>12917717</v>
      </c>
      <c r="J162" s="21" t="s">
        <v>1697</v>
      </c>
      <c r="K162" s="1" t="s">
        <v>2657</v>
      </c>
      <c r="L162" s="21" t="s">
        <v>3195</v>
      </c>
      <c r="M162" s="22">
        <v>45597</v>
      </c>
      <c r="N162" s="22">
        <v>46326</v>
      </c>
      <c r="O162" s="77">
        <f t="shared" si="5"/>
        <v>0.85</v>
      </c>
      <c r="P162" s="21" t="s">
        <v>308</v>
      </c>
      <c r="Q162" s="1" t="s">
        <v>91</v>
      </c>
      <c r="R162" s="20" t="s">
        <v>2951</v>
      </c>
      <c r="S162" s="69">
        <v>2091391.459</v>
      </c>
      <c r="T162" s="69">
        <v>356026.36099999998</v>
      </c>
      <c r="U162" s="69">
        <v>13042.72</v>
      </c>
      <c r="V162" s="69">
        <v>0</v>
      </c>
      <c r="W162" s="69">
        <v>2460460.54</v>
      </c>
      <c r="X162" s="24" t="s">
        <v>3157</v>
      </c>
      <c r="Z162" s="23">
        <v>198639.57</v>
      </c>
      <c r="AA162" s="26">
        <v>0</v>
      </c>
    </row>
    <row r="163" spans="1:27" s="1" customFormat="1" ht="18.75" hidden="1" customHeight="1" x14ac:dyDescent="0.2">
      <c r="A163" s="20">
        <v>312988</v>
      </c>
      <c r="B163" s="12" t="s">
        <v>2472</v>
      </c>
      <c r="C163" s="20">
        <f t="shared" si="6"/>
        <v>33</v>
      </c>
      <c r="D163" s="1" t="s">
        <v>1677</v>
      </c>
      <c r="E163" s="1" t="s">
        <v>3158</v>
      </c>
      <c r="F163" s="20">
        <v>76</v>
      </c>
      <c r="G163" s="20">
        <v>312988</v>
      </c>
      <c r="H163" s="1" t="s">
        <v>2658</v>
      </c>
      <c r="I163" s="1">
        <v>32302570</v>
      </c>
      <c r="J163" s="21" t="s">
        <v>1684</v>
      </c>
      <c r="K163" s="1" t="s">
        <v>2659</v>
      </c>
      <c r="L163" s="21" t="s">
        <v>3181</v>
      </c>
      <c r="M163" s="22">
        <v>45597</v>
      </c>
      <c r="N163" s="22">
        <v>46691</v>
      </c>
      <c r="O163" s="77">
        <f t="shared" si="5"/>
        <v>0.818516319692568</v>
      </c>
      <c r="P163" s="21" t="s">
        <v>221</v>
      </c>
      <c r="Q163" s="1" t="s">
        <v>222</v>
      </c>
      <c r="R163" s="20" t="s">
        <v>2952</v>
      </c>
      <c r="S163" s="69">
        <v>2015204.327</v>
      </c>
      <c r="T163" s="69">
        <v>342860.81300000002</v>
      </c>
      <c r="U163" s="69">
        <v>103955.81</v>
      </c>
      <c r="V163" s="69">
        <v>0</v>
      </c>
      <c r="W163" s="69">
        <v>2462020.9500000002</v>
      </c>
      <c r="X163" s="24" t="s">
        <v>3157</v>
      </c>
      <c r="Z163" s="23">
        <v>547153.97</v>
      </c>
      <c r="AA163" s="26">
        <v>0</v>
      </c>
    </row>
    <row r="164" spans="1:27" s="1" customFormat="1" ht="18.75" hidden="1" customHeight="1" x14ac:dyDescent="0.2">
      <c r="A164" s="20">
        <v>317798</v>
      </c>
      <c r="B164" s="12" t="s">
        <v>2472</v>
      </c>
      <c r="C164" s="20">
        <f t="shared" si="6"/>
        <v>34</v>
      </c>
      <c r="D164" s="1" t="s">
        <v>348</v>
      </c>
      <c r="E164" s="1" t="s">
        <v>3159</v>
      </c>
      <c r="F164" s="20">
        <v>72</v>
      </c>
      <c r="G164" s="20">
        <v>317798</v>
      </c>
      <c r="H164" s="1" t="s">
        <v>2660</v>
      </c>
      <c r="I164" s="1">
        <v>9510194</v>
      </c>
      <c r="J164" s="21" t="s">
        <v>2661</v>
      </c>
      <c r="L164" s="21" t="s">
        <v>3196</v>
      </c>
      <c r="M164" s="22">
        <v>45597</v>
      </c>
      <c r="N164" s="22">
        <v>46326</v>
      </c>
      <c r="O164" s="77">
        <f t="shared" si="5"/>
        <v>0.4</v>
      </c>
      <c r="P164" s="21" t="s">
        <v>505</v>
      </c>
      <c r="Q164" s="1" t="s">
        <v>90</v>
      </c>
      <c r="R164" s="20" t="s">
        <v>2956</v>
      </c>
      <c r="S164" s="69">
        <v>1928442.7960000001</v>
      </c>
      <c r="T164" s="69">
        <v>2796242.0440000002</v>
      </c>
      <c r="U164" s="69">
        <v>96422.15</v>
      </c>
      <c r="V164" s="69">
        <v>0</v>
      </c>
      <c r="W164" s="69">
        <v>4821106.99</v>
      </c>
      <c r="X164" s="24" t="s">
        <v>3157</v>
      </c>
      <c r="Z164" s="23">
        <v>482110.71</v>
      </c>
      <c r="AA164" s="26">
        <v>0</v>
      </c>
    </row>
    <row r="165" spans="1:27" s="1" customFormat="1" ht="18.75" hidden="1" customHeight="1" x14ac:dyDescent="0.2">
      <c r="A165" s="20">
        <v>317633</v>
      </c>
      <c r="B165" s="12" t="s">
        <v>2472</v>
      </c>
      <c r="C165" s="20">
        <f t="shared" si="6"/>
        <v>35</v>
      </c>
      <c r="D165" s="1" t="s">
        <v>1677</v>
      </c>
      <c r="E165" s="1" t="s">
        <v>3158</v>
      </c>
      <c r="F165" s="20">
        <v>76</v>
      </c>
      <c r="G165" s="20">
        <v>317633</v>
      </c>
      <c r="H165" s="1" t="s">
        <v>1706</v>
      </c>
      <c r="I165" s="1">
        <v>14675369</v>
      </c>
      <c r="J165" s="21" t="s">
        <v>1678</v>
      </c>
      <c r="K165" s="1" t="s">
        <v>2662</v>
      </c>
      <c r="L165" s="21" t="s">
        <v>3197</v>
      </c>
      <c r="M165" s="22">
        <v>45597</v>
      </c>
      <c r="N165" s="22">
        <v>46691</v>
      </c>
      <c r="O165" s="77">
        <f t="shared" si="5"/>
        <v>0.85000000000000009</v>
      </c>
      <c r="P165" s="21" t="s">
        <v>732</v>
      </c>
      <c r="Q165" s="1" t="s">
        <v>96</v>
      </c>
      <c r="R165" s="20" t="s">
        <v>2951</v>
      </c>
      <c r="S165" s="69">
        <v>2094396.43</v>
      </c>
      <c r="T165" s="69">
        <v>355877.85</v>
      </c>
      <c r="U165" s="69">
        <v>13721.52</v>
      </c>
      <c r="V165" s="69">
        <v>0</v>
      </c>
      <c r="W165" s="69">
        <v>2463995.7999999998</v>
      </c>
      <c r="X165" s="24" t="s">
        <v>3157</v>
      </c>
      <c r="Z165" s="23">
        <v>177792.01</v>
      </c>
      <c r="AA165" s="26">
        <v>0</v>
      </c>
    </row>
    <row r="166" spans="1:27" s="1" customFormat="1" ht="18.75" hidden="1" customHeight="1" x14ac:dyDescent="0.2">
      <c r="A166" s="20">
        <v>312262</v>
      </c>
      <c r="B166" s="12" t="s">
        <v>2472</v>
      </c>
      <c r="C166" s="20">
        <f t="shared" si="6"/>
        <v>36</v>
      </c>
      <c r="D166" s="1" t="s">
        <v>348</v>
      </c>
      <c r="E166" s="1" t="s">
        <v>3159</v>
      </c>
      <c r="F166" s="20">
        <v>71</v>
      </c>
      <c r="G166" s="20">
        <v>312262</v>
      </c>
      <c r="H166" s="1" t="s">
        <v>2663</v>
      </c>
      <c r="I166" s="1">
        <v>4250670</v>
      </c>
      <c r="J166" s="21" t="s">
        <v>2664</v>
      </c>
      <c r="L166" s="21" t="s">
        <v>3198</v>
      </c>
      <c r="M166" s="22">
        <v>45597</v>
      </c>
      <c r="N166" s="22">
        <v>46326</v>
      </c>
      <c r="O166" s="77">
        <f t="shared" si="5"/>
        <v>0.85</v>
      </c>
      <c r="P166" s="21" t="s">
        <v>221</v>
      </c>
      <c r="Q166" s="1" t="s">
        <v>222</v>
      </c>
      <c r="R166" s="20" t="s">
        <v>2952</v>
      </c>
      <c r="S166" s="69">
        <v>4176475.9180000001</v>
      </c>
      <c r="T166" s="69">
        <v>638755.14199999999</v>
      </c>
      <c r="U166" s="69">
        <v>98270.02</v>
      </c>
      <c r="V166" s="69">
        <v>0</v>
      </c>
      <c r="W166" s="69">
        <v>4913501.08</v>
      </c>
      <c r="X166" s="24" t="s">
        <v>3157</v>
      </c>
      <c r="Z166" s="23">
        <v>491350.11</v>
      </c>
      <c r="AA166" s="26">
        <v>0</v>
      </c>
    </row>
    <row r="167" spans="1:27" s="1" customFormat="1" ht="18.75" hidden="1" customHeight="1" x14ac:dyDescent="0.2">
      <c r="A167" s="20">
        <v>316822</v>
      </c>
      <c r="B167" s="12" t="s">
        <v>2472</v>
      </c>
      <c r="C167" s="20">
        <f t="shared" si="6"/>
        <v>37</v>
      </c>
      <c r="D167" s="1" t="s">
        <v>1677</v>
      </c>
      <c r="E167" s="1" t="s">
        <v>3158</v>
      </c>
      <c r="F167" s="20">
        <v>77</v>
      </c>
      <c r="G167" s="20">
        <v>316822</v>
      </c>
      <c r="H167" s="1" t="s">
        <v>2665</v>
      </c>
      <c r="I167" s="1">
        <v>12779746</v>
      </c>
      <c r="J167" s="21" t="s">
        <v>2666</v>
      </c>
      <c r="K167" s="1" t="s">
        <v>2667</v>
      </c>
      <c r="L167" s="21" t="s">
        <v>3199</v>
      </c>
      <c r="M167" s="22">
        <v>45597</v>
      </c>
      <c r="N167" s="22">
        <v>46326</v>
      </c>
      <c r="O167" s="77">
        <f t="shared" si="5"/>
        <v>0.39711225663436134</v>
      </c>
      <c r="P167" s="21" t="s">
        <v>100</v>
      </c>
      <c r="Q167" s="1" t="s">
        <v>90</v>
      </c>
      <c r="R167" s="20" t="s">
        <v>2952</v>
      </c>
      <c r="S167" s="69">
        <v>807574.23600000003</v>
      </c>
      <c r="T167" s="69">
        <v>1200780.3740000001</v>
      </c>
      <c r="U167" s="69">
        <v>25262.39</v>
      </c>
      <c r="V167" s="69">
        <v>0</v>
      </c>
      <c r="W167" s="69">
        <v>2033617</v>
      </c>
      <c r="X167" s="24" t="s">
        <v>3157</v>
      </c>
      <c r="Z167" s="23">
        <v>203361.7</v>
      </c>
      <c r="AA167" s="26">
        <v>0</v>
      </c>
    </row>
    <row r="168" spans="1:27" s="1" customFormat="1" ht="18.75" hidden="1" customHeight="1" x14ac:dyDescent="0.2">
      <c r="A168" s="20">
        <v>312512</v>
      </c>
      <c r="B168" s="12" t="s">
        <v>2472</v>
      </c>
      <c r="C168" s="20">
        <f t="shared" si="6"/>
        <v>38</v>
      </c>
      <c r="D168" s="1" t="s">
        <v>1677</v>
      </c>
      <c r="E168" s="1" t="s">
        <v>3158</v>
      </c>
      <c r="F168" s="20">
        <v>76</v>
      </c>
      <c r="G168" s="20">
        <v>312512</v>
      </c>
      <c r="H168" s="1" t="s">
        <v>2668</v>
      </c>
      <c r="I168" s="1">
        <v>4443167</v>
      </c>
      <c r="J168" s="21" t="s">
        <v>2669</v>
      </c>
      <c r="K168" s="1" t="s">
        <v>2670</v>
      </c>
      <c r="L168" s="21" t="s">
        <v>3200</v>
      </c>
      <c r="M168" s="22">
        <v>45597</v>
      </c>
      <c r="N168" s="22">
        <v>46691</v>
      </c>
      <c r="O168" s="77">
        <f t="shared" si="5"/>
        <v>0.8500000000304746</v>
      </c>
      <c r="P168" s="21" t="s">
        <v>459</v>
      </c>
      <c r="Q168" s="1" t="s">
        <v>96</v>
      </c>
      <c r="R168" s="20" t="s">
        <v>2951</v>
      </c>
      <c r="S168" s="69">
        <v>2091908.4380000001</v>
      </c>
      <c r="T168" s="69">
        <v>360640.1925</v>
      </c>
      <c r="U168" s="69">
        <v>8520.1200000000008</v>
      </c>
      <c r="V168" s="69">
        <v>0</v>
      </c>
      <c r="W168" s="69">
        <v>2461068.75</v>
      </c>
      <c r="X168" s="24" t="s">
        <v>3157</v>
      </c>
      <c r="Z168" s="23">
        <v>351310.63</v>
      </c>
      <c r="AA168" s="26">
        <v>8701.8700000000008</v>
      </c>
    </row>
    <row r="169" spans="1:27" s="1" customFormat="1" ht="18.75" hidden="1" customHeight="1" x14ac:dyDescent="0.2">
      <c r="A169" s="20">
        <v>313147</v>
      </c>
      <c r="B169" s="12" t="s">
        <v>2472</v>
      </c>
      <c r="C169" s="20">
        <f t="shared" si="6"/>
        <v>39</v>
      </c>
      <c r="D169" s="1" t="s">
        <v>1677</v>
      </c>
      <c r="E169" s="1" t="s">
        <v>3158</v>
      </c>
      <c r="F169" s="20">
        <v>76</v>
      </c>
      <c r="G169" s="20">
        <v>313147</v>
      </c>
      <c r="H169" s="1" t="s">
        <v>2671</v>
      </c>
      <c r="I169" s="1">
        <v>32979854</v>
      </c>
      <c r="J169" s="21" t="s">
        <v>2672</v>
      </c>
      <c r="K169" s="1" t="s">
        <v>2673</v>
      </c>
      <c r="L169" s="21" t="s">
        <v>3201</v>
      </c>
      <c r="M169" s="22">
        <v>45597</v>
      </c>
      <c r="N169" s="22">
        <v>46326</v>
      </c>
      <c r="O169" s="77">
        <f t="shared" si="5"/>
        <v>0.821569828254889</v>
      </c>
      <c r="P169" s="21" t="s">
        <v>1708</v>
      </c>
      <c r="Q169" s="1" t="s">
        <v>97</v>
      </c>
      <c r="R169" s="20" t="s">
        <v>2957</v>
      </c>
      <c r="S169" s="69">
        <v>1959151.808</v>
      </c>
      <c r="T169" s="69">
        <v>329943.712</v>
      </c>
      <c r="U169" s="69">
        <v>95548.78</v>
      </c>
      <c r="V169" s="69">
        <v>0</v>
      </c>
      <c r="W169" s="69">
        <v>2384644.2999999998</v>
      </c>
      <c r="X169" s="24" t="s">
        <v>3157</v>
      </c>
      <c r="Z169" s="23">
        <v>238464.43</v>
      </c>
      <c r="AA169" s="26">
        <v>0</v>
      </c>
    </row>
    <row r="170" spans="1:27" s="1" customFormat="1" ht="18.75" hidden="1" customHeight="1" x14ac:dyDescent="0.2">
      <c r="A170" s="20">
        <v>312140</v>
      </c>
      <c r="B170" s="12" t="s">
        <v>2472</v>
      </c>
      <c r="C170" s="20">
        <f t="shared" si="6"/>
        <v>40</v>
      </c>
      <c r="D170" s="1" t="s">
        <v>1677</v>
      </c>
      <c r="E170" s="1" t="s">
        <v>3158</v>
      </c>
      <c r="F170" s="20">
        <v>76</v>
      </c>
      <c r="G170" s="20">
        <v>312140</v>
      </c>
      <c r="H170" s="1" t="s">
        <v>2674</v>
      </c>
      <c r="I170" s="1">
        <v>4443167</v>
      </c>
      <c r="J170" s="21" t="s">
        <v>2669</v>
      </c>
      <c r="K170" s="1" t="s">
        <v>2675</v>
      </c>
      <c r="L170" s="21" t="s">
        <v>3202</v>
      </c>
      <c r="M170" s="22">
        <v>45597</v>
      </c>
      <c r="N170" s="22">
        <v>46691</v>
      </c>
      <c r="O170" s="77">
        <f t="shared" si="5"/>
        <v>0.8500000000304746</v>
      </c>
      <c r="P170" s="21" t="s">
        <v>459</v>
      </c>
      <c r="Q170" s="1" t="s">
        <v>96</v>
      </c>
      <c r="R170" s="20" t="s">
        <v>2951</v>
      </c>
      <c r="S170" s="69">
        <v>2091908.4380000001</v>
      </c>
      <c r="T170" s="69">
        <v>360640.1925</v>
      </c>
      <c r="U170" s="69">
        <v>8520.1200000000008</v>
      </c>
      <c r="V170" s="69">
        <v>0</v>
      </c>
      <c r="W170" s="69">
        <v>2461068.75</v>
      </c>
      <c r="X170" s="24" t="s">
        <v>3157</v>
      </c>
      <c r="Z170" s="23">
        <v>313000</v>
      </c>
      <c r="AA170" s="26">
        <v>0</v>
      </c>
    </row>
    <row r="171" spans="1:27" s="1" customFormat="1" ht="18.75" hidden="1" customHeight="1" x14ac:dyDescent="0.2">
      <c r="A171" s="20">
        <v>310657</v>
      </c>
      <c r="B171" s="12" t="s">
        <v>2472</v>
      </c>
      <c r="C171" s="20">
        <f t="shared" si="6"/>
        <v>41</v>
      </c>
      <c r="D171" s="1" t="s">
        <v>1677</v>
      </c>
      <c r="E171" s="1" t="s">
        <v>3158</v>
      </c>
      <c r="F171" s="20">
        <v>76</v>
      </c>
      <c r="G171" s="20">
        <v>310657</v>
      </c>
      <c r="H171" s="1" t="s">
        <v>2676</v>
      </c>
      <c r="I171" s="1">
        <v>18739031</v>
      </c>
      <c r="J171" s="21" t="s">
        <v>2677</v>
      </c>
      <c r="K171" s="1" t="s">
        <v>2678</v>
      </c>
      <c r="L171" s="21" t="s">
        <v>3203</v>
      </c>
      <c r="M171" s="22">
        <v>45597</v>
      </c>
      <c r="N171" s="22">
        <v>46507</v>
      </c>
      <c r="O171" s="77">
        <f t="shared" si="5"/>
        <v>0.85000000003042131</v>
      </c>
      <c r="P171" s="21" t="s">
        <v>1709</v>
      </c>
      <c r="Q171" s="1" t="s">
        <v>95</v>
      </c>
      <c r="R171" s="20" t="s">
        <v>2951</v>
      </c>
      <c r="S171" s="69">
        <v>2095570.3740000001</v>
      </c>
      <c r="T171" s="69">
        <v>357014.30650000001</v>
      </c>
      <c r="U171" s="69">
        <v>12792.23</v>
      </c>
      <c r="V171" s="69">
        <v>0</v>
      </c>
      <c r="W171" s="69">
        <v>2465376.91</v>
      </c>
      <c r="X171" s="24" t="s">
        <v>3157</v>
      </c>
      <c r="Z171" s="23">
        <v>246537.69</v>
      </c>
      <c r="AA171" s="26">
        <v>0</v>
      </c>
    </row>
    <row r="172" spans="1:27" s="1" customFormat="1" ht="18.75" hidden="1" customHeight="1" x14ac:dyDescent="0.2">
      <c r="A172" s="20">
        <v>310517</v>
      </c>
      <c r="B172" s="12" t="s">
        <v>2472</v>
      </c>
      <c r="C172" s="20">
        <f t="shared" si="6"/>
        <v>42</v>
      </c>
      <c r="D172" s="1" t="s">
        <v>1677</v>
      </c>
      <c r="E172" s="1" t="s">
        <v>3158</v>
      </c>
      <c r="F172" s="20">
        <v>76</v>
      </c>
      <c r="G172" s="20">
        <v>310517</v>
      </c>
      <c r="H172" s="1" t="s">
        <v>2679</v>
      </c>
      <c r="I172" s="1">
        <v>18739031</v>
      </c>
      <c r="J172" s="21" t="s">
        <v>2677</v>
      </c>
      <c r="K172" s="1" t="s">
        <v>2678</v>
      </c>
      <c r="L172" s="21" t="s">
        <v>3204</v>
      </c>
      <c r="M172" s="22">
        <v>45597</v>
      </c>
      <c r="N172" s="22">
        <v>46418</v>
      </c>
      <c r="O172" s="77">
        <f t="shared" si="5"/>
        <v>0.85000000003042153</v>
      </c>
      <c r="P172" s="21" t="s">
        <v>1709</v>
      </c>
      <c r="Q172" s="1" t="s">
        <v>95</v>
      </c>
      <c r="R172" s="20" t="s">
        <v>2951</v>
      </c>
      <c r="S172" s="69">
        <v>2095553.3230000001</v>
      </c>
      <c r="T172" s="69">
        <v>360379.16749999998</v>
      </c>
      <c r="U172" s="69">
        <v>9424.36</v>
      </c>
      <c r="V172" s="69">
        <v>0</v>
      </c>
      <c r="W172" s="69">
        <v>2465356.85</v>
      </c>
      <c r="X172" s="24" t="s">
        <v>3157</v>
      </c>
      <c r="Z172" s="23">
        <v>246535.67999999999</v>
      </c>
      <c r="AA172" s="26">
        <v>0</v>
      </c>
    </row>
    <row r="173" spans="1:27" s="1" customFormat="1" ht="18.75" hidden="1" customHeight="1" x14ac:dyDescent="0.2">
      <c r="A173" s="20">
        <v>317933</v>
      </c>
      <c r="B173" s="12" t="s">
        <v>2472</v>
      </c>
      <c r="C173" s="20">
        <f t="shared" si="6"/>
        <v>43</v>
      </c>
      <c r="D173" s="1" t="s">
        <v>1677</v>
      </c>
      <c r="E173" s="1" t="s">
        <v>3158</v>
      </c>
      <c r="F173" s="20">
        <v>76</v>
      </c>
      <c r="G173" s="20">
        <v>317933</v>
      </c>
      <c r="H173" s="1" t="s">
        <v>2680</v>
      </c>
      <c r="I173" s="1">
        <v>3276214</v>
      </c>
      <c r="J173" s="21" t="s">
        <v>2681</v>
      </c>
      <c r="K173" s="1" t="s">
        <v>2682</v>
      </c>
      <c r="L173" s="21" t="s">
        <v>3205</v>
      </c>
      <c r="M173" s="22">
        <v>45597</v>
      </c>
      <c r="N173" s="22">
        <v>46691</v>
      </c>
      <c r="O173" s="77">
        <f t="shared" si="5"/>
        <v>0.81481361703548139</v>
      </c>
      <c r="P173" s="21" t="s">
        <v>459</v>
      </c>
      <c r="Q173" s="1" t="s">
        <v>96</v>
      </c>
      <c r="R173" s="20" t="s">
        <v>2952</v>
      </c>
      <c r="S173" s="69">
        <v>2008397.0595</v>
      </c>
      <c r="T173" s="69">
        <v>345939.71049999999</v>
      </c>
      <c r="U173" s="69">
        <v>110517.79</v>
      </c>
      <c r="V173" s="69">
        <v>0</v>
      </c>
      <c r="W173" s="69">
        <v>2464854.56</v>
      </c>
      <c r="X173" s="24" t="s">
        <v>3157</v>
      </c>
      <c r="Z173" s="23">
        <v>246485.45</v>
      </c>
      <c r="AA173" s="26">
        <v>0</v>
      </c>
    </row>
    <row r="174" spans="1:27" s="1" customFormat="1" ht="18.75" hidden="1" customHeight="1" x14ac:dyDescent="0.2">
      <c r="A174" s="20">
        <v>309786</v>
      </c>
      <c r="B174" s="12" t="s">
        <v>2472</v>
      </c>
      <c r="C174" s="20">
        <f t="shared" si="6"/>
        <v>44</v>
      </c>
      <c r="D174" s="1" t="s">
        <v>348</v>
      </c>
      <c r="E174" s="1" t="s">
        <v>3159</v>
      </c>
      <c r="F174" s="20">
        <v>71</v>
      </c>
      <c r="G174" s="20">
        <v>309786</v>
      </c>
      <c r="H174" s="1" t="s">
        <v>2683</v>
      </c>
      <c r="I174" s="1">
        <v>4244423</v>
      </c>
      <c r="J174" s="21" t="s">
        <v>1695</v>
      </c>
      <c r="K174" s="1" t="s">
        <v>1473</v>
      </c>
      <c r="L174" s="21" t="s">
        <v>3206</v>
      </c>
      <c r="M174" s="22">
        <v>45597</v>
      </c>
      <c r="N174" s="22">
        <v>46326</v>
      </c>
      <c r="O174" s="77">
        <f t="shared" si="5"/>
        <v>0.85000000000000009</v>
      </c>
      <c r="P174" s="21" t="s">
        <v>1688</v>
      </c>
      <c r="Q174" s="1" t="s">
        <v>95</v>
      </c>
      <c r="R174" s="20">
        <v>0</v>
      </c>
      <c r="S174" s="69">
        <v>4190617.5975000001</v>
      </c>
      <c r="T174" s="69">
        <v>673393.32250000001</v>
      </c>
      <c r="U174" s="69">
        <v>66127.429999999993</v>
      </c>
      <c r="V174" s="69">
        <v>0</v>
      </c>
      <c r="W174" s="69">
        <v>4930138.3499999996</v>
      </c>
      <c r="X174" s="24" t="s">
        <v>3157</v>
      </c>
      <c r="Z174" s="23">
        <v>493000</v>
      </c>
      <c r="AA174" s="26">
        <v>0</v>
      </c>
    </row>
    <row r="175" spans="1:27" s="1" customFormat="1" ht="18.75" hidden="1" customHeight="1" x14ac:dyDescent="0.2">
      <c r="A175" s="20">
        <v>301694</v>
      </c>
      <c r="B175" s="12" t="s">
        <v>2472</v>
      </c>
      <c r="C175" s="20">
        <f t="shared" si="6"/>
        <v>45</v>
      </c>
      <c r="D175" s="1" t="s">
        <v>1677</v>
      </c>
      <c r="E175" s="1" t="s">
        <v>3158</v>
      </c>
      <c r="F175" s="20">
        <v>76</v>
      </c>
      <c r="G175" s="20">
        <v>301694</v>
      </c>
      <c r="H175" s="1" t="s">
        <v>2684</v>
      </c>
      <c r="I175" s="1">
        <v>31470223</v>
      </c>
      <c r="J175" s="21" t="s">
        <v>1713</v>
      </c>
      <c r="K175" s="1" t="s">
        <v>2685</v>
      </c>
      <c r="L175" s="21" t="s">
        <v>3207</v>
      </c>
      <c r="M175" s="22">
        <v>45597</v>
      </c>
      <c r="N175" s="22">
        <v>46326</v>
      </c>
      <c r="O175" s="77">
        <f t="shared" si="5"/>
        <v>0.85</v>
      </c>
      <c r="P175" s="21" t="s">
        <v>1714</v>
      </c>
      <c r="Q175" s="1" t="s">
        <v>93</v>
      </c>
      <c r="R175" s="20" t="s">
        <v>2951</v>
      </c>
      <c r="S175" s="69">
        <v>2095296.1465</v>
      </c>
      <c r="T175" s="69">
        <v>349665.34350000002</v>
      </c>
      <c r="U175" s="69">
        <v>20092.8</v>
      </c>
      <c r="V175" s="69">
        <v>0</v>
      </c>
      <c r="W175" s="69">
        <v>2465054.29</v>
      </c>
      <c r="X175" s="24" t="s">
        <v>3157</v>
      </c>
      <c r="Z175" s="23">
        <v>241189.33000000002</v>
      </c>
      <c r="AA175" s="26">
        <v>5660.6</v>
      </c>
    </row>
    <row r="176" spans="1:27" s="1" customFormat="1" ht="18.75" hidden="1" customHeight="1" x14ac:dyDescent="0.2">
      <c r="A176" s="20">
        <v>316932</v>
      </c>
      <c r="B176" s="12" t="s">
        <v>2472</v>
      </c>
      <c r="C176" s="20">
        <f t="shared" si="6"/>
        <v>46</v>
      </c>
      <c r="D176" s="1" t="s">
        <v>1677</v>
      </c>
      <c r="E176" s="1" t="s">
        <v>3158</v>
      </c>
      <c r="F176" s="20">
        <v>76</v>
      </c>
      <c r="G176" s="20">
        <v>316932</v>
      </c>
      <c r="H176" s="1" t="s">
        <v>2686</v>
      </c>
      <c r="I176" s="1">
        <v>3337540</v>
      </c>
      <c r="J176" s="21" t="s">
        <v>1711</v>
      </c>
      <c r="L176" s="21" t="s">
        <v>3208</v>
      </c>
      <c r="M176" s="22">
        <v>45597</v>
      </c>
      <c r="N176" s="22">
        <v>46326</v>
      </c>
      <c r="O176" s="77">
        <f t="shared" si="5"/>
        <v>0.85</v>
      </c>
      <c r="P176" s="21" t="s">
        <v>1712</v>
      </c>
      <c r="Q176" s="1" t="s">
        <v>95</v>
      </c>
      <c r="R176" s="20" t="s">
        <v>2952</v>
      </c>
      <c r="S176" s="69">
        <v>2092356.4214999999</v>
      </c>
      <c r="T176" s="69">
        <v>320007.4485</v>
      </c>
      <c r="U176" s="69">
        <v>49231.92</v>
      </c>
      <c r="V176" s="69">
        <v>0</v>
      </c>
      <c r="W176" s="69">
        <v>2461595.79</v>
      </c>
      <c r="X176" s="24" t="s">
        <v>3157</v>
      </c>
      <c r="Z176" s="23">
        <v>246159.58</v>
      </c>
      <c r="AA176" s="26">
        <v>0</v>
      </c>
    </row>
    <row r="177" spans="1:27" s="1" customFormat="1" ht="18.75" hidden="1" customHeight="1" x14ac:dyDescent="0.2">
      <c r="A177" s="20">
        <v>311669</v>
      </c>
      <c r="B177" s="12" t="s">
        <v>2472</v>
      </c>
      <c r="C177" s="20">
        <f t="shared" si="6"/>
        <v>47</v>
      </c>
      <c r="D177" s="1" t="s">
        <v>348</v>
      </c>
      <c r="E177" s="1" t="s">
        <v>3159</v>
      </c>
      <c r="F177" s="20">
        <v>71</v>
      </c>
      <c r="G177" s="20">
        <v>311669</v>
      </c>
      <c r="H177" s="1" t="s">
        <v>2687</v>
      </c>
      <c r="I177" s="1">
        <v>4279685</v>
      </c>
      <c r="J177" s="21" t="s">
        <v>1710</v>
      </c>
      <c r="L177" s="21" t="s">
        <v>3209</v>
      </c>
      <c r="M177" s="22">
        <v>45597</v>
      </c>
      <c r="N177" s="22">
        <v>46326</v>
      </c>
      <c r="O177" s="77">
        <f t="shared" si="5"/>
        <v>0.85</v>
      </c>
      <c r="P177" s="21" t="s">
        <v>897</v>
      </c>
      <c r="Q177" s="1" t="s">
        <v>93</v>
      </c>
      <c r="R177" s="20" t="s">
        <v>2952</v>
      </c>
      <c r="S177" s="69">
        <v>4189955.6430000002</v>
      </c>
      <c r="T177" s="69">
        <v>2.7E-2</v>
      </c>
      <c r="U177" s="69">
        <v>739403.91</v>
      </c>
      <c r="V177" s="69">
        <v>0</v>
      </c>
      <c r="W177" s="69">
        <v>4929359.58</v>
      </c>
      <c r="X177" s="24" t="s">
        <v>3157</v>
      </c>
      <c r="Z177" s="23">
        <v>1478807.87</v>
      </c>
      <c r="AA177" s="26">
        <v>0</v>
      </c>
    </row>
    <row r="178" spans="1:27" s="1" customFormat="1" ht="18.75" hidden="1" customHeight="1" x14ac:dyDescent="0.2">
      <c r="A178" s="20">
        <v>317665</v>
      </c>
      <c r="B178" s="12" t="s">
        <v>2472</v>
      </c>
      <c r="C178" s="20">
        <f t="shared" si="6"/>
        <v>48</v>
      </c>
      <c r="D178" s="1" t="s">
        <v>1677</v>
      </c>
      <c r="E178" s="1" t="s">
        <v>3158</v>
      </c>
      <c r="F178" s="20">
        <v>76</v>
      </c>
      <c r="G178" s="20">
        <v>317665</v>
      </c>
      <c r="H178" s="1" t="s">
        <v>2688</v>
      </c>
      <c r="I178" s="1">
        <v>2613265</v>
      </c>
      <c r="J178" s="21" t="s">
        <v>1715</v>
      </c>
      <c r="L178" s="21" t="s">
        <v>3210</v>
      </c>
      <c r="M178" s="22">
        <v>45597</v>
      </c>
      <c r="N178" s="22">
        <v>46326</v>
      </c>
      <c r="O178" s="77">
        <f t="shared" si="5"/>
        <v>0.85</v>
      </c>
      <c r="P178" s="21" t="s">
        <v>1716</v>
      </c>
      <c r="Q178" s="1" t="s">
        <v>95</v>
      </c>
      <c r="R178" s="20" t="s">
        <v>2953</v>
      </c>
      <c r="S178" s="69">
        <v>2089662.406</v>
      </c>
      <c r="T178" s="69">
        <v>319583.59399999998</v>
      </c>
      <c r="U178" s="69">
        <v>49180.36</v>
      </c>
      <c r="V178" s="69">
        <v>0</v>
      </c>
      <c r="W178" s="69">
        <v>2458426.36</v>
      </c>
      <c r="X178" s="24" t="s">
        <v>3157</v>
      </c>
      <c r="Z178" s="23">
        <v>368764</v>
      </c>
      <c r="AA178" s="26">
        <v>0</v>
      </c>
    </row>
    <row r="179" spans="1:27" s="1" customFormat="1" ht="18.75" hidden="1" customHeight="1" x14ac:dyDescent="0.2">
      <c r="A179" s="20">
        <v>316937</v>
      </c>
      <c r="B179" s="12" t="s">
        <v>2472</v>
      </c>
      <c r="C179" s="20">
        <f t="shared" si="6"/>
        <v>49</v>
      </c>
      <c r="D179" s="1" t="s">
        <v>1677</v>
      </c>
      <c r="E179" s="1" t="s">
        <v>3158</v>
      </c>
      <c r="F179" s="20">
        <v>76</v>
      </c>
      <c r="G179" s="20">
        <v>316937</v>
      </c>
      <c r="H179" s="1" t="s">
        <v>2689</v>
      </c>
      <c r="I179" s="1">
        <v>4286534</v>
      </c>
      <c r="J179" s="21" t="s">
        <v>2690</v>
      </c>
      <c r="K179" s="1" t="s">
        <v>2691</v>
      </c>
      <c r="L179" s="21" t="s">
        <v>3211</v>
      </c>
      <c r="M179" s="22">
        <v>45597</v>
      </c>
      <c r="N179" s="22">
        <v>46326</v>
      </c>
      <c r="O179" s="77">
        <f t="shared" si="5"/>
        <v>0.85</v>
      </c>
      <c r="P179" s="21" t="s">
        <v>1718</v>
      </c>
      <c r="Q179" s="1" t="s">
        <v>97</v>
      </c>
      <c r="R179" s="20" t="s">
        <v>2952</v>
      </c>
      <c r="S179" s="69">
        <v>2082176.1329999999</v>
      </c>
      <c r="T179" s="69">
        <v>318450.43699999998</v>
      </c>
      <c r="U179" s="69">
        <v>48992.41</v>
      </c>
      <c r="V179" s="69">
        <v>0</v>
      </c>
      <c r="W179" s="69">
        <v>2449618.98</v>
      </c>
      <c r="X179" s="24" t="s">
        <v>3157</v>
      </c>
      <c r="Z179" s="23">
        <v>367440</v>
      </c>
      <c r="AA179" s="26">
        <v>0</v>
      </c>
    </row>
    <row r="180" spans="1:27" s="1" customFormat="1" ht="18.75" hidden="1" customHeight="1" x14ac:dyDescent="0.2">
      <c r="A180" s="20">
        <v>305518</v>
      </c>
      <c r="B180" s="12" t="s">
        <v>2472</v>
      </c>
      <c r="C180" s="20">
        <f t="shared" si="6"/>
        <v>50</v>
      </c>
      <c r="D180" s="1" t="s">
        <v>1677</v>
      </c>
      <c r="E180" s="1" t="s">
        <v>3158</v>
      </c>
      <c r="F180" s="20">
        <v>77</v>
      </c>
      <c r="G180" s="20">
        <v>305518</v>
      </c>
      <c r="H180" s="1" t="s">
        <v>2692</v>
      </c>
      <c r="I180" s="1">
        <v>7927269</v>
      </c>
      <c r="J180" s="21" t="s">
        <v>1717</v>
      </c>
      <c r="K180" s="1" t="s">
        <v>2693</v>
      </c>
      <c r="L180" s="21" t="s">
        <v>3212</v>
      </c>
      <c r="M180" s="22">
        <v>45597</v>
      </c>
      <c r="N180" s="22">
        <v>46326</v>
      </c>
      <c r="O180" s="77">
        <f t="shared" si="5"/>
        <v>0.39999999999999997</v>
      </c>
      <c r="P180" s="21" t="s">
        <v>505</v>
      </c>
      <c r="Q180" s="1" t="s">
        <v>90</v>
      </c>
      <c r="R180" s="20" t="s">
        <v>2952</v>
      </c>
      <c r="S180" s="69">
        <v>985110.36800000002</v>
      </c>
      <c r="T180" s="69">
        <v>1458019.8319999999</v>
      </c>
      <c r="U180" s="69">
        <v>19645.72</v>
      </c>
      <c r="V180" s="69">
        <v>0</v>
      </c>
      <c r="W180" s="69">
        <v>2462775.92</v>
      </c>
      <c r="X180" s="24" t="s">
        <v>3157</v>
      </c>
      <c r="Z180" s="23">
        <v>244313.02</v>
      </c>
      <c r="AA180" s="26">
        <v>0</v>
      </c>
    </row>
    <row r="181" spans="1:27" s="1" customFormat="1" ht="18.75" hidden="1" customHeight="1" x14ac:dyDescent="0.2">
      <c r="A181" s="20">
        <v>313003</v>
      </c>
      <c r="B181" s="12" t="s">
        <v>2472</v>
      </c>
      <c r="C181" s="20">
        <f t="shared" si="6"/>
        <v>51</v>
      </c>
      <c r="D181" s="1" t="s">
        <v>1677</v>
      </c>
      <c r="E181" s="1" t="s">
        <v>3158</v>
      </c>
      <c r="F181" s="20">
        <v>76</v>
      </c>
      <c r="G181" s="20">
        <v>313003</v>
      </c>
      <c r="H181" s="1" t="s">
        <v>2694</v>
      </c>
      <c r="I181" s="1">
        <v>32302570</v>
      </c>
      <c r="J181" s="21" t="s">
        <v>1684</v>
      </c>
      <c r="K181" s="1" t="s">
        <v>2695</v>
      </c>
      <c r="L181" s="21" t="s">
        <v>3181</v>
      </c>
      <c r="M181" s="22">
        <v>45597</v>
      </c>
      <c r="N181" s="22">
        <v>46691</v>
      </c>
      <c r="O181" s="77">
        <f t="shared" si="5"/>
        <v>0.818516319692568</v>
      </c>
      <c r="P181" s="21" t="s">
        <v>221</v>
      </c>
      <c r="Q181" s="1" t="s">
        <v>222</v>
      </c>
      <c r="R181" s="20" t="s">
        <v>2952</v>
      </c>
      <c r="S181" s="69">
        <v>2015204.327</v>
      </c>
      <c r="T181" s="69">
        <v>342860.81300000002</v>
      </c>
      <c r="U181" s="69">
        <v>103955.81</v>
      </c>
      <c r="V181" s="69">
        <v>0</v>
      </c>
      <c r="W181" s="69">
        <v>2462020.9500000002</v>
      </c>
      <c r="X181" s="24" t="s">
        <v>3157</v>
      </c>
      <c r="Z181" s="23">
        <v>608109.97</v>
      </c>
      <c r="AA181" s="26">
        <v>0</v>
      </c>
    </row>
    <row r="182" spans="1:27" s="1" customFormat="1" ht="18.75" hidden="1" customHeight="1" x14ac:dyDescent="0.2">
      <c r="A182" s="20">
        <v>310548</v>
      </c>
      <c r="B182" s="12" t="s">
        <v>2472</v>
      </c>
      <c r="C182" s="20">
        <f t="shared" si="6"/>
        <v>52</v>
      </c>
      <c r="D182" s="1" t="s">
        <v>1677</v>
      </c>
      <c r="E182" s="1" t="s">
        <v>3158</v>
      </c>
      <c r="F182" s="20">
        <v>77</v>
      </c>
      <c r="G182" s="20">
        <v>310548</v>
      </c>
      <c r="H182" s="1" t="s">
        <v>2696</v>
      </c>
      <c r="I182" s="1">
        <v>33577430</v>
      </c>
      <c r="J182" s="21" t="s">
        <v>1719</v>
      </c>
      <c r="K182" s="1" t="s">
        <v>2697</v>
      </c>
      <c r="L182" s="21" t="s">
        <v>3213</v>
      </c>
      <c r="M182" s="22">
        <v>45597</v>
      </c>
      <c r="N182" s="22">
        <v>46326</v>
      </c>
      <c r="O182" s="77">
        <f t="shared" si="5"/>
        <v>0.39693026393870517</v>
      </c>
      <c r="P182" s="21" t="s">
        <v>505</v>
      </c>
      <c r="Q182" s="1" t="s">
        <v>90</v>
      </c>
      <c r="R182" s="20" t="s">
        <v>2951</v>
      </c>
      <c r="S182" s="69">
        <v>978085.09199999995</v>
      </c>
      <c r="T182" s="69">
        <v>1467127.638</v>
      </c>
      <c r="U182" s="69">
        <v>18910.52</v>
      </c>
      <c r="V182" s="69">
        <v>0</v>
      </c>
      <c r="W182" s="69">
        <v>2464123.25</v>
      </c>
      <c r="X182" s="24" t="s">
        <v>3157</v>
      </c>
      <c r="Z182" s="23">
        <v>246400</v>
      </c>
      <c r="AA182" s="26">
        <v>0</v>
      </c>
    </row>
    <row r="183" spans="1:27" s="1" customFormat="1" ht="18.75" hidden="1" customHeight="1" x14ac:dyDescent="0.2">
      <c r="A183" s="20">
        <v>312163</v>
      </c>
      <c r="B183" s="12" t="s">
        <v>2472</v>
      </c>
      <c r="C183" s="20">
        <f t="shared" si="6"/>
        <v>53</v>
      </c>
      <c r="D183" s="1" t="s">
        <v>1677</v>
      </c>
      <c r="E183" s="1" t="s">
        <v>3158</v>
      </c>
      <c r="F183" s="20">
        <v>76</v>
      </c>
      <c r="G183" s="20">
        <v>312163</v>
      </c>
      <c r="H183" s="1" t="s">
        <v>2698</v>
      </c>
      <c r="I183" s="1">
        <v>32302570</v>
      </c>
      <c r="J183" s="21" t="s">
        <v>1684</v>
      </c>
      <c r="K183" s="1" t="s">
        <v>2699</v>
      </c>
      <c r="L183" s="21" t="s">
        <v>3214</v>
      </c>
      <c r="M183" s="22">
        <v>45597</v>
      </c>
      <c r="N183" s="22">
        <v>46691</v>
      </c>
      <c r="O183" s="77">
        <f t="shared" si="5"/>
        <v>0.81851632497278315</v>
      </c>
      <c r="P183" s="21" t="s">
        <v>221</v>
      </c>
      <c r="Q183" s="1" t="s">
        <v>222</v>
      </c>
      <c r="R183" s="20" t="s">
        <v>2952</v>
      </c>
      <c r="S183" s="69">
        <v>2015204.34</v>
      </c>
      <c r="T183" s="69">
        <v>342860.81</v>
      </c>
      <c r="U183" s="69">
        <v>103955.8</v>
      </c>
      <c r="V183" s="69">
        <v>0</v>
      </c>
      <c r="W183" s="69">
        <v>2462020.9500000002</v>
      </c>
      <c r="X183" s="24" t="s">
        <v>3157</v>
      </c>
      <c r="Z183" s="23">
        <v>547153.97</v>
      </c>
      <c r="AA183" s="26">
        <v>0</v>
      </c>
    </row>
    <row r="184" spans="1:27" s="1" customFormat="1" ht="18.75" hidden="1" customHeight="1" x14ac:dyDescent="0.2">
      <c r="A184" s="20">
        <v>311607</v>
      </c>
      <c r="B184" s="12" t="s">
        <v>2472</v>
      </c>
      <c r="C184" s="20">
        <f t="shared" si="6"/>
        <v>54</v>
      </c>
      <c r="D184" s="1" t="s">
        <v>1677</v>
      </c>
      <c r="E184" s="1" t="s">
        <v>3158</v>
      </c>
      <c r="F184" s="20">
        <v>76</v>
      </c>
      <c r="G184" s="20">
        <v>311607</v>
      </c>
      <c r="H184" s="1" t="s">
        <v>2700</v>
      </c>
      <c r="I184" s="1">
        <v>4681800</v>
      </c>
      <c r="J184" s="21" t="s">
        <v>1722</v>
      </c>
      <c r="L184" s="21" t="s">
        <v>3215</v>
      </c>
      <c r="M184" s="22">
        <v>45597</v>
      </c>
      <c r="N184" s="22">
        <v>46387</v>
      </c>
      <c r="O184" s="77">
        <f t="shared" si="5"/>
        <v>0.85000000000000009</v>
      </c>
      <c r="P184" s="21" t="s">
        <v>107</v>
      </c>
      <c r="Q184" s="1" t="s">
        <v>96</v>
      </c>
      <c r="R184" s="20" t="s">
        <v>2951</v>
      </c>
      <c r="S184" s="69">
        <v>2094837.58</v>
      </c>
      <c r="T184" s="69">
        <v>320386.92</v>
      </c>
      <c r="U184" s="69">
        <v>49290.3</v>
      </c>
      <c r="V184" s="69">
        <v>0</v>
      </c>
      <c r="W184" s="69">
        <v>2464514.7999999998</v>
      </c>
      <c r="X184" s="24" t="s">
        <v>3157</v>
      </c>
      <c r="Z184" s="23">
        <v>410500</v>
      </c>
      <c r="AA184" s="26">
        <v>0</v>
      </c>
    </row>
    <row r="185" spans="1:27" s="1" customFormat="1" ht="18.75" hidden="1" customHeight="1" x14ac:dyDescent="0.2">
      <c r="A185" s="20">
        <v>317626</v>
      </c>
      <c r="B185" s="12" t="s">
        <v>2472</v>
      </c>
      <c r="C185" s="20">
        <f t="shared" si="6"/>
        <v>55</v>
      </c>
      <c r="D185" s="1" t="s">
        <v>1677</v>
      </c>
      <c r="E185" s="1" t="s">
        <v>3158</v>
      </c>
      <c r="F185" s="20">
        <v>76</v>
      </c>
      <c r="G185" s="20">
        <v>317626</v>
      </c>
      <c r="H185" s="1" t="s">
        <v>2701</v>
      </c>
      <c r="I185" s="1">
        <v>2614295</v>
      </c>
      <c r="J185" s="21" t="s">
        <v>1720</v>
      </c>
      <c r="L185" s="21" t="s">
        <v>3216</v>
      </c>
      <c r="M185" s="22">
        <v>45597</v>
      </c>
      <c r="N185" s="22">
        <v>46326</v>
      </c>
      <c r="O185" s="77">
        <f t="shared" si="5"/>
        <v>0.84999999857804953</v>
      </c>
      <c r="P185" s="21" t="s">
        <v>1716</v>
      </c>
      <c r="Q185" s="1" t="s">
        <v>95</v>
      </c>
      <c r="R185" s="20" t="s">
        <v>2953</v>
      </c>
      <c r="S185" s="69">
        <v>2092196.72</v>
      </c>
      <c r="T185" s="69">
        <v>319968.28000000003</v>
      </c>
      <c r="U185" s="69">
        <v>49242.91</v>
      </c>
      <c r="V185" s="69">
        <v>0</v>
      </c>
      <c r="W185" s="69">
        <v>2461407.91</v>
      </c>
      <c r="X185" s="24" t="s">
        <v>3157</v>
      </c>
      <c r="Z185" s="23">
        <v>369211</v>
      </c>
      <c r="AA185" s="26">
        <v>0</v>
      </c>
    </row>
    <row r="186" spans="1:27" s="1" customFormat="1" ht="18.75" hidden="1" customHeight="1" x14ac:dyDescent="0.2">
      <c r="A186" s="20">
        <v>308990</v>
      </c>
      <c r="B186" s="12" t="s">
        <v>2472</v>
      </c>
      <c r="C186" s="20">
        <f t="shared" si="6"/>
        <v>56</v>
      </c>
      <c r="D186" s="1" t="s">
        <v>1677</v>
      </c>
      <c r="E186" s="1" t="s">
        <v>3158</v>
      </c>
      <c r="F186" s="20">
        <v>76</v>
      </c>
      <c r="G186" s="20">
        <v>308990</v>
      </c>
      <c r="H186" s="1" t="s">
        <v>2702</v>
      </c>
      <c r="I186" s="1">
        <v>4829835</v>
      </c>
      <c r="J186" s="21" t="s">
        <v>1721</v>
      </c>
      <c r="K186" s="1" t="s">
        <v>2703</v>
      </c>
      <c r="L186" s="21" t="s">
        <v>3217</v>
      </c>
      <c r="M186" s="22">
        <v>45597</v>
      </c>
      <c r="N186" s="22">
        <v>46265</v>
      </c>
      <c r="O186" s="77">
        <f t="shared" si="5"/>
        <v>0.84999999824623262</v>
      </c>
      <c r="P186" s="21" t="s">
        <v>1714</v>
      </c>
      <c r="Q186" s="1" t="s">
        <v>93</v>
      </c>
      <c r="R186" s="20" t="s">
        <v>2951</v>
      </c>
      <c r="S186" s="69">
        <v>1938683.6</v>
      </c>
      <c r="T186" s="69">
        <v>331155.15000000002</v>
      </c>
      <c r="U186" s="69">
        <v>10965.49</v>
      </c>
      <c r="V186" s="69">
        <v>0</v>
      </c>
      <c r="W186" s="69">
        <v>2280804.2400000002</v>
      </c>
      <c r="X186" s="24" t="s">
        <v>3157</v>
      </c>
      <c r="Z186" s="23">
        <v>228080.41999999998</v>
      </c>
      <c r="AA186" s="26">
        <v>0</v>
      </c>
    </row>
    <row r="187" spans="1:27" s="1" customFormat="1" ht="18.75" hidden="1" customHeight="1" x14ac:dyDescent="0.2">
      <c r="A187" s="20">
        <v>305688</v>
      </c>
      <c r="B187" s="12" t="s">
        <v>2472</v>
      </c>
      <c r="C187" s="20">
        <f t="shared" si="6"/>
        <v>57</v>
      </c>
      <c r="D187" s="1" t="s">
        <v>1677</v>
      </c>
      <c r="E187" s="1" t="s">
        <v>3158</v>
      </c>
      <c r="F187" s="20">
        <v>76</v>
      </c>
      <c r="G187" s="20">
        <v>305688</v>
      </c>
      <c r="H187" s="1" t="s">
        <v>2704</v>
      </c>
      <c r="I187" s="1">
        <v>5077684</v>
      </c>
      <c r="J187" s="21" t="s">
        <v>1723</v>
      </c>
      <c r="L187" s="21" t="s">
        <v>3218</v>
      </c>
      <c r="M187" s="22">
        <v>45597</v>
      </c>
      <c r="N187" s="22">
        <v>46691</v>
      </c>
      <c r="O187" s="77">
        <f t="shared" si="5"/>
        <v>0.85000000162245615</v>
      </c>
      <c r="P187" s="21" t="s">
        <v>98</v>
      </c>
      <c r="Q187" s="1" t="s">
        <v>97</v>
      </c>
      <c r="R187" s="20" t="s">
        <v>2951</v>
      </c>
      <c r="S187" s="69">
        <v>2095588.1</v>
      </c>
      <c r="T187" s="69">
        <v>320501.71000000002</v>
      </c>
      <c r="U187" s="69">
        <v>49307.95</v>
      </c>
      <c r="V187" s="69">
        <v>0</v>
      </c>
      <c r="W187" s="69">
        <v>2465397.7599999998</v>
      </c>
      <c r="X187" s="24" t="s">
        <v>3157</v>
      </c>
      <c r="Z187" s="23">
        <v>246539</v>
      </c>
      <c r="AA187" s="26">
        <v>0</v>
      </c>
    </row>
    <row r="188" spans="1:27" s="1" customFormat="1" ht="18.75" hidden="1" customHeight="1" x14ac:dyDescent="0.2">
      <c r="A188" s="20">
        <v>317702</v>
      </c>
      <c r="B188" s="12" t="s">
        <v>2472</v>
      </c>
      <c r="C188" s="20">
        <f t="shared" si="6"/>
        <v>58</v>
      </c>
      <c r="D188" s="1" t="s">
        <v>1677</v>
      </c>
      <c r="E188" s="1" t="s">
        <v>3158</v>
      </c>
      <c r="F188" s="20">
        <v>76</v>
      </c>
      <c r="G188" s="20">
        <v>317702</v>
      </c>
      <c r="H188" s="1" t="s">
        <v>2705</v>
      </c>
      <c r="I188" s="1">
        <v>4485669</v>
      </c>
      <c r="J188" s="21" t="s">
        <v>1724</v>
      </c>
      <c r="K188" s="1" t="s">
        <v>2706</v>
      </c>
      <c r="L188" s="21" t="s">
        <v>3219</v>
      </c>
      <c r="M188" s="22">
        <v>45597</v>
      </c>
      <c r="N188" s="22">
        <v>46691</v>
      </c>
      <c r="O188" s="77">
        <f t="shared" si="5"/>
        <v>0.85000000101472784</v>
      </c>
      <c r="P188" s="21" t="s">
        <v>102</v>
      </c>
      <c r="Q188" s="1" t="s">
        <v>92</v>
      </c>
      <c r="R188" s="20" t="s">
        <v>2951</v>
      </c>
      <c r="S188" s="69">
        <v>2094157.71</v>
      </c>
      <c r="T188" s="69">
        <v>52530.400000000001</v>
      </c>
      <c r="U188" s="69">
        <v>317026.84000000003</v>
      </c>
      <c r="V188" s="69">
        <v>0</v>
      </c>
      <c r="W188" s="69">
        <v>2463714.9500000002</v>
      </c>
      <c r="X188" s="24" t="s">
        <v>3157</v>
      </c>
      <c r="Z188" s="23">
        <v>121000</v>
      </c>
      <c r="AA188" s="26">
        <v>0</v>
      </c>
    </row>
    <row r="189" spans="1:27" s="1" customFormat="1" ht="18.75" hidden="1" customHeight="1" x14ac:dyDescent="0.2">
      <c r="A189" s="20">
        <v>309021</v>
      </c>
      <c r="B189" s="12" t="s">
        <v>2472</v>
      </c>
      <c r="C189" s="20">
        <f t="shared" si="6"/>
        <v>59</v>
      </c>
      <c r="D189" s="1" t="s">
        <v>1677</v>
      </c>
      <c r="E189" s="1" t="s">
        <v>3158</v>
      </c>
      <c r="F189" s="20">
        <v>77</v>
      </c>
      <c r="G189" s="20">
        <v>309021</v>
      </c>
      <c r="H189" s="1" t="s">
        <v>2707</v>
      </c>
      <c r="I189" s="1">
        <v>4829835</v>
      </c>
      <c r="J189" s="21" t="s">
        <v>1721</v>
      </c>
      <c r="K189" s="1" t="s">
        <v>2708</v>
      </c>
      <c r="L189" s="21" t="s">
        <v>3220</v>
      </c>
      <c r="M189" s="22">
        <v>45597</v>
      </c>
      <c r="N189" s="22">
        <v>46265</v>
      </c>
      <c r="O189" s="77">
        <f t="shared" si="5"/>
        <v>0.40000000162459792</v>
      </c>
      <c r="P189" s="21" t="s">
        <v>505</v>
      </c>
      <c r="Q189" s="1" t="s">
        <v>90</v>
      </c>
      <c r="R189" s="20" t="s">
        <v>2951</v>
      </c>
      <c r="S189" s="69">
        <v>984859.06</v>
      </c>
      <c r="T189" s="69">
        <v>1467855.72</v>
      </c>
      <c r="U189" s="69">
        <v>9432.86</v>
      </c>
      <c r="V189" s="69">
        <v>0</v>
      </c>
      <c r="W189" s="69">
        <v>2462147.64</v>
      </c>
      <c r="X189" s="24" t="s">
        <v>3157</v>
      </c>
      <c r="Z189" s="23">
        <v>246214.76</v>
      </c>
      <c r="AA189" s="26">
        <v>0</v>
      </c>
    </row>
    <row r="190" spans="1:27" s="1" customFormat="1" ht="18.75" hidden="1" customHeight="1" x14ac:dyDescent="0.2">
      <c r="A190" s="20">
        <v>304843</v>
      </c>
      <c r="B190" s="12" t="s">
        <v>2472</v>
      </c>
      <c r="C190" s="20">
        <f t="shared" si="6"/>
        <v>60</v>
      </c>
      <c r="D190" s="1" t="s">
        <v>1677</v>
      </c>
      <c r="E190" s="1" t="s">
        <v>3158</v>
      </c>
      <c r="F190" s="20">
        <v>76</v>
      </c>
      <c r="G190" s="20">
        <v>304843</v>
      </c>
      <c r="H190" s="1" t="s">
        <v>2709</v>
      </c>
      <c r="I190" s="1">
        <v>3126586</v>
      </c>
      <c r="J190" s="21" t="s">
        <v>1730</v>
      </c>
      <c r="L190" s="21" t="s">
        <v>3221</v>
      </c>
      <c r="M190" s="22">
        <v>45597</v>
      </c>
      <c r="N190" s="22">
        <v>46142</v>
      </c>
      <c r="O190" s="77">
        <f t="shared" si="5"/>
        <v>0.85</v>
      </c>
      <c r="P190" s="21" t="s">
        <v>1692</v>
      </c>
      <c r="Q190" s="1" t="s">
        <v>94</v>
      </c>
      <c r="R190" s="20" t="s">
        <v>1731</v>
      </c>
      <c r="S190" s="69">
        <v>2079789.4350000001</v>
      </c>
      <c r="T190" s="69">
        <v>318085.44500000001</v>
      </c>
      <c r="U190" s="69">
        <v>48936.22</v>
      </c>
      <c r="V190" s="69">
        <v>0</v>
      </c>
      <c r="W190" s="69">
        <v>2446811.1</v>
      </c>
      <c r="X190" s="24" t="s">
        <v>3157</v>
      </c>
      <c r="Z190" s="23">
        <v>244681</v>
      </c>
      <c r="AA190" s="26">
        <v>0</v>
      </c>
    </row>
    <row r="191" spans="1:27" s="1" customFormat="1" ht="18.75" hidden="1" customHeight="1" x14ac:dyDescent="0.2">
      <c r="A191" s="20">
        <v>310014</v>
      </c>
      <c r="B191" s="12" t="s">
        <v>2472</v>
      </c>
      <c r="C191" s="20">
        <f t="shared" si="6"/>
        <v>61</v>
      </c>
      <c r="D191" s="1" t="s">
        <v>1677</v>
      </c>
      <c r="E191" s="1" t="s">
        <v>3158</v>
      </c>
      <c r="F191" s="20">
        <v>76</v>
      </c>
      <c r="G191" s="20">
        <v>310014</v>
      </c>
      <c r="H191" s="1" t="s">
        <v>2710</v>
      </c>
      <c r="I191" s="1">
        <v>4577975</v>
      </c>
      <c r="J191" s="21" t="s">
        <v>1726</v>
      </c>
      <c r="K191" s="1" t="s">
        <v>2711</v>
      </c>
      <c r="L191" s="21" t="s">
        <v>3222</v>
      </c>
      <c r="M191" s="22">
        <v>45597</v>
      </c>
      <c r="N191" s="22">
        <v>46507</v>
      </c>
      <c r="O191" s="77">
        <f t="shared" si="5"/>
        <v>0.85</v>
      </c>
      <c r="P191" s="21" t="s">
        <v>459</v>
      </c>
      <c r="Q191" s="1" t="s">
        <v>96</v>
      </c>
      <c r="R191" s="20" t="s">
        <v>2951</v>
      </c>
      <c r="S191" s="69">
        <v>2083597.3670000001</v>
      </c>
      <c r="T191" s="69">
        <v>318667.82299999997</v>
      </c>
      <c r="U191" s="69">
        <v>49025.83</v>
      </c>
      <c r="V191" s="69">
        <v>0</v>
      </c>
      <c r="W191" s="69">
        <v>2451291.02</v>
      </c>
      <c r="X191" s="24" t="s">
        <v>3157</v>
      </c>
      <c r="Z191" s="23">
        <v>100000</v>
      </c>
      <c r="AA191" s="26">
        <v>0</v>
      </c>
    </row>
    <row r="192" spans="1:27" s="1" customFormat="1" ht="18.75" hidden="1" customHeight="1" x14ac:dyDescent="0.2">
      <c r="A192" s="20">
        <v>316805</v>
      </c>
      <c r="B192" s="12" t="s">
        <v>2472</v>
      </c>
      <c r="C192" s="20">
        <f t="shared" si="6"/>
        <v>62</v>
      </c>
      <c r="D192" s="1" t="s">
        <v>348</v>
      </c>
      <c r="E192" s="1" t="s">
        <v>3159</v>
      </c>
      <c r="F192" s="20">
        <v>72</v>
      </c>
      <c r="G192" s="20">
        <v>316805</v>
      </c>
      <c r="H192" s="1" t="s">
        <v>2712</v>
      </c>
      <c r="I192" s="1">
        <v>48467613</v>
      </c>
      <c r="J192" s="21" t="s">
        <v>1725</v>
      </c>
      <c r="L192" s="21" t="s">
        <v>3223</v>
      </c>
      <c r="M192" s="22">
        <v>45597</v>
      </c>
      <c r="N192" s="22">
        <v>46326</v>
      </c>
      <c r="O192" s="77">
        <f t="shared" si="5"/>
        <v>0.39999999999999997</v>
      </c>
      <c r="P192" s="21" t="s">
        <v>505</v>
      </c>
      <c r="Q192" s="1" t="s">
        <v>90</v>
      </c>
      <c r="R192" s="20" t="s">
        <v>2952</v>
      </c>
      <c r="S192" s="69">
        <v>1888465.2</v>
      </c>
      <c r="T192" s="69">
        <v>2738274.54</v>
      </c>
      <c r="U192" s="69">
        <v>94423.26</v>
      </c>
      <c r="V192" s="69">
        <v>0</v>
      </c>
      <c r="W192" s="69">
        <v>4721163</v>
      </c>
      <c r="X192" s="24" t="s">
        <v>3157</v>
      </c>
      <c r="Z192" s="23">
        <v>0</v>
      </c>
      <c r="AA192" s="26">
        <v>0</v>
      </c>
    </row>
    <row r="193" spans="1:27" s="1" customFormat="1" ht="18.75" hidden="1" customHeight="1" x14ac:dyDescent="0.2">
      <c r="A193" s="20">
        <v>303782</v>
      </c>
      <c r="B193" s="12" t="s">
        <v>2472</v>
      </c>
      <c r="C193" s="20">
        <f t="shared" si="6"/>
        <v>63</v>
      </c>
      <c r="D193" s="1" t="s">
        <v>348</v>
      </c>
      <c r="E193" s="1" t="s">
        <v>3159</v>
      </c>
      <c r="F193" s="20">
        <v>71</v>
      </c>
      <c r="G193" s="20">
        <v>303782</v>
      </c>
      <c r="H193" s="1" t="s">
        <v>2713</v>
      </c>
      <c r="I193" s="1">
        <v>34358330</v>
      </c>
      <c r="J193" s="21" t="s">
        <v>1694</v>
      </c>
      <c r="K193" s="1" t="s">
        <v>2618</v>
      </c>
      <c r="L193" s="21" t="s">
        <v>3171</v>
      </c>
      <c r="M193" s="22">
        <v>45597</v>
      </c>
      <c r="N193" s="22">
        <v>46326</v>
      </c>
      <c r="O193" s="77">
        <f t="shared" si="5"/>
        <v>0.82016836817016603</v>
      </c>
      <c r="P193" s="21"/>
      <c r="R193" s="20" t="s">
        <v>2952</v>
      </c>
      <c r="S193" s="69">
        <v>4013602.8280000002</v>
      </c>
      <c r="T193" s="69">
        <v>679109.01199999999</v>
      </c>
      <c r="U193" s="69">
        <v>200920.95999999999</v>
      </c>
      <c r="V193" s="69">
        <v>0</v>
      </c>
      <c r="W193" s="69">
        <v>4893632.8</v>
      </c>
      <c r="X193" s="24" t="s">
        <v>3157</v>
      </c>
      <c r="Z193" s="23">
        <v>489363</v>
      </c>
      <c r="AA193" s="26">
        <v>0</v>
      </c>
    </row>
    <row r="194" spans="1:27" s="1" customFormat="1" ht="18.75" hidden="1" customHeight="1" x14ac:dyDescent="0.2">
      <c r="A194" s="20">
        <v>311279</v>
      </c>
      <c r="B194" s="12" t="s">
        <v>2472</v>
      </c>
      <c r="C194" s="20">
        <f t="shared" si="6"/>
        <v>64</v>
      </c>
      <c r="D194" s="1" t="s">
        <v>1677</v>
      </c>
      <c r="E194" s="1" t="s">
        <v>3158</v>
      </c>
      <c r="F194" s="20">
        <v>76</v>
      </c>
      <c r="G194" s="20">
        <v>311279</v>
      </c>
      <c r="H194" s="1" t="s">
        <v>2714</v>
      </c>
      <c r="I194" s="1">
        <v>4562648</v>
      </c>
      <c r="J194" s="21" t="s">
        <v>1705</v>
      </c>
      <c r="K194" s="1" t="s">
        <v>2715</v>
      </c>
      <c r="L194" s="21" t="s">
        <v>3224</v>
      </c>
      <c r="M194" s="22">
        <v>45597</v>
      </c>
      <c r="N194" s="22">
        <v>46326</v>
      </c>
      <c r="O194" s="77">
        <f t="shared" si="5"/>
        <v>0.83542551673716925</v>
      </c>
      <c r="P194" s="21" t="s">
        <v>107</v>
      </c>
      <c r="Q194" s="1" t="s">
        <v>96</v>
      </c>
      <c r="R194" s="20" t="s">
        <v>2951</v>
      </c>
      <c r="S194" s="69">
        <v>2057549.338</v>
      </c>
      <c r="T194" s="69">
        <v>175916.97700000001</v>
      </c>
      <c r="U194" s="69">
        <v>229409.54500000001</v>
      </c>
      <c r="V194" s="69">
        <v>0</v>
      </c>
      <c r="W194" s="69">
        <v>2462875.86</v>
      </c>
      <c r="X194" s="24" t="s">
        <v>3157</v>
      </c>
      <c r="Z194" s="23">
        <v>142090</v>
      </c>
      <c r="AA194" s="26">
        <v>0</v>
      </c>
    </row>
    <row r="195" spans="1:27" s="1" customFormat="1" ht="18.75" hidden="1" customHeight="1" x14ac:dyDescent="0.2">
      <c r="A195" s="20">
        <v>312511</v>
      </c>
      <c r="B195" s="12" t="s">
        <v>2472</v>
      </c>
      <c r="C195" s="20">
        <f t="shared" si="6"/>
        <v>65</v>
      </c>
      <c r="D195" s="1" t="s">
        <v>1677</v>
      </c>
      <c r="E195" s="1" t="s">
        <v>3158</v>
      </c>
      <c r="F195" s="20">
        <v>76</v>
      </c>
      <c r="G195" s="20">
        <v>312511</v>
      </c>
      <c r="H195" s="1" t="s">
        <v>2716</v>
      </c>
      <c r="I195" s="1">
        <v>4443167</v>
      </c>
      <c r="J195" s="21" t="s">
        <v>1707</v>
      </c>
      <c r="K195" s="1" t="s">
        <v>2717</v>
      </c>
      <c r="L195" s="21" t="s">
        <v>3225</v>
      </c>
      <c r="M195" s="22">
        <v>45597</v>
      </c>
      <c r="N195" s="22">
        <v>46691</v>
      </c>
      <c r="O195" s="77">
        <f t="shared" ref="O195:O258" si="7">S195/(S195+T195+U195)</f>
        <v>0.8500000000304746</v>
      </c>
      <c r="P195" s="21" t="s">
        <v>459</v>
      </c>
      <c r="Q195" s="1" t="s">
        <v>96</v>
      </c>
      <c r="R195" s="20" t="s">
        <v>2952</v>
      </c>
      <c r="S195" s="69">
        <v>2091908.4380000001</v>
      </c>
      <c r="T195" s="69">
        <v>360640.1925</v>
      </c>
      <c r="U195" s="69">
        <v>8520.1200000000008</v>
      </c>
      <c r="V195" s="69">
        <v>0</v>
      </c>
      <c r="W195" s="69">
        <v>2461068.75</v>
      </c>
      <c r="X195" s="24" t="s">
        <v>3157</v>
      </c>
      <c r="Z195" s="23">
        <v>290500</v>
      </c>
      <c r="AA195" s="26">
        <v>0</v>
      </c>
    </row>
    <row r="196" spans="1:27" s="1" customFormat="1" ht="18.75" hidden="1" customHeight="1" x14ac:dyDescent="0.2">
      <c r="A196" s="20">
        <v>317703</v>
      </c>
      <c r="B196" s="12" t="s">
        <v>2472</v>
      </c>
      <c r="C196" s="20">
        <f t="shared" ref="C196:C259" si="8">C195+1</f>
        <v>66</v>
      </c>
      <c r="D196" s="1" t="s">
        <v>1677</v>
      </c>
      <c r="E196" s="1" t="s">
        <v>3158</v>
      </c>
      <c r="F196" s="20">
        <v>76</v>
      </c>
      <c r="G196" s="20">
        <v>317703</v>
      </c>
      <c r="H196" s="1" t="s">
        <v>2718</v>
      </c>
      <c r="I196" s="1">
        <v>4485669</v>
      </c>
      <c r="J196" s="21" t="s">
        <v>1724</v>
      </c>
      <c r="K196" s="1" t="s">
        <v>2719</v>
      </c>
      <c r="L196" s="21" t="s">
        <v>3219</v>
      </c>
      <c r="M196" s="22">
        <v>45597</v>
      </c>
      <c r="N196" s="22">
        <v>46326</v>
      </c>
      <c r="O196" s="77">
        <f t="shared" si="7"/>
        <v>0.85000000003043086</v>
      </c>
      <c r="P196" s="21" t="s">
        <v>102</v>
      </c>
      <c r="Q196" s="1" t="s">
        <v>92</v>
      </c>
      <c r="R196" s="20" t="s">
        <v>2951</v>
      </c>
      <c r="S196" s="69">
        <v>2094918.4580000001</v>
      </c>
      <c r="T196" s="69">
        <v>62393.11</v>
      </c>
      <c r="U196" s="69">
        <v>307298.38250000001</v>
      </c>
      <c r="V196" s="69">
        <v>0</v>
      </c>
      <c r="W196" s="69">
        <v>2464609.9500000002</v>
      </c>
      <c r="X196" s="24" t="s">
        <v>3157</v>
      </c>
      <c r="Z196" s="23">
        <v>143000</v>
      </c>
      <c r="AA196" s="26">
        <v>0</v>
      </c>
    </row>
    <row r="197" spans="1:27" s="1" customFormat="1" ht="18.75" hidden="1" customHeight="1" x14ac:dyDescent="0.2">
      <c r="A197" s="20">
        <v>313209</v>
      </c>
      <c r="B197" s="12" t="s">
        <v>2472</v>
      </c>
      <c r="C197" s="20">
        <f t="shared" si="8"/>
        <v>67</v>
      </c>
      <c r="D197" s="1" t="s">
        <v>1677</v>
      </c>
      <c r="E197" s="1" t="s">
        <v>3158</v>
      </c>
      <c r="F197" s="20">
        <v>76</v>
      </c>
      <c r="G197" s="20">
        <v>313209</v>
      </c>
      <c r="H197" s="1" t="s">
        <v>2720</v>
      </c>
      <c r="I197" s="1">
        <v>4244571</v>
      </c>
      <c r="J197" s="21" t="s">
        <v>1729</v>
      </c>
      <c r="L197" s="21" t="s">
        <v>3226</v>
      </c>
      <c r="M197" s="22">
        <v>45597</v>
      </c>
      <c r="N197" s="22">
        <v>46326</v>
      </c>
      <c r="O197" s="77">
        <f t="shared" si="7"/>
        <v>0.85000000000000009</v>
      </c>
      <c r="P197" s="21" t="s">
        <v>1688</v>
      </c>
      <c r="Q197" s="1" t="s">
        <v>95</v>
      </c>
      <c r="R197" s="20" t="s">
        <v>2953</v>
      </c>
      <c r="S197" s="69">
        <v>2094991.5830000001</v>
      </c>
      <c r="T197" s="69">
        <v>320410.47700000001</v>
      </c>
      <c r="U197" s="69">
        <v>49293.919999999998</v>
      </c>
      <c r="V197" s="69">
        <v>0</v>
      </c>
      <c r="W197" s="69">
        <v>2464695.98</v>
      </c>
      <c r="X197" s="24" t="s">
        <v>3157</v>
      </c>
      <c r="Z197" s="23">
        <v>246462.74</v>
      </c>
      <c r="AA197" s="26">
        <v>0</v>
      </c>
    </row>
    <row r="198" spans="1:27" s="1" customFormat="1" ht="18.75" hidden="1" customHeight="1" x14ac:dyDescent="0.2">
      <c r="A198" s="20">
        <v>317670</v>
      </c>
      <c r="B198" s="12" t="s">
        <v>2472</v>
      </c>
      <c r="C198" s="20">
        <f t="shared" si="8"/>
        <v>68</v>
      </c>
      <c r="D198" s="1" t="s">
        <v>348</v>
      </c>
      <c r="E198" s="1" t="s">
        <v>3159</v>
      </c>
      <c r="F198" s="20">
        <v>71</v>
      </c>
      <c r="G198" s="20">
        <v>317670</v>
      </c>
      <c r="H198" s="1" t="s">
        <v>2721</v>
      </c>
      <c r="I198" s="1">
        <v>4301332</v>
      </c>
      <c r="J198" s="21" t="s">
        <v>1702</v>
      </c>
      <c r="L198" s="21" t="s">
        <v>3227</v>
      </c>
      <c r="M198" s="22">
        <v>45597</v>
      </c>
      <c r="N198" s="22">
        <v>46295</v>
      </c>
      <c r="O198" s="77">
        <f t="shared" si="7"/>
        <v>0.85</v>
      </c>
      <c r="P198" s="21" t="s">
        <v>675</v>
      </c>
      <c r="Q198" s="1" t="s">
        <v>94</v>
      </c>
      <c r="R198" s="20" t="s">
        <v>2952</v>
      </c>
      <c r="S198" s="69">
        <v>4191082.5049999999</v>
      </c>
      <c r="T198" s="69">
        <v>640989.07499999995</v>
      </c>
      <c r="U198" s="69">
        <v>98613.72</v>
      </c>
      <c r="V198" s="69">
        <v>0</v>
      </c>
      <c r="W198" s="69">
        <v>4930685.3</v>
      </c>
      <c r="X198" s="24" t="s">
        <v>3157</v>
      </c>
      <c r="Z198" s="23">
        <v>1479000</v>
      </c>
      <c r="AA198" s="26">
        <v>0</v>
      </c>
    </row>
    <row r="199" spans="1:27" s="1" customFormat="1" ht="18.75" hidden="1" customHeight="1" x14ac:dyDescent="0.2">
      <c r="A199" s="20">
        <v>310538</v>
      </c>
      <c r="B199" s="12" t="s">
        <v>2472</v>
      </c>
      <c r="C199" s="20">
        <f t="shared" si="8"/>
        <v>69</v>
      </c>
      <c r="D199" s="1" t="s">
        <v>348</v>
      </c>
      <c r="E199" s="1" t="s">
        <v>3159</v>
      </c>
      <c r="F199" s="20">
        <v>71</v>
      </c>
      <c r="G199" s="20">
        <v>310538</v>
      </c>
      <c r="H199" s="1" t="s">
        <v>2722</v>
      </c>
      <c r="I199" s="1">
        <v>19225039</v>
      </c>
      <c r="J199" s="21" t="s">
        <v>1728</v>
      </c>
      <c r="L199" s="21" t="s">
        <v>3228</v>
      </c>
      <c r="M199" s="22">
        <v>45597</v>
      </c>
      <c r="N199" s="22">
        <v>46265</v>
      </c>
      <c r="O199" s="77">
        <f t="shared" si="7"/>
        <v>0.80750000187579996</v>
      </c>
      <c r="P199" s="21" t="s">
        <v>483</v>
      </c>
      <c r="Q199" s="1" t="s">
        <v>95</v>
      </c>
      <c r="R199" s="20" t="s">
        <v>2952</v>
      </c>
      <c r="S199" s="69">
        <v>3842060.7919999999</v>
      </c>
      <c r="T199" s="69">
        <v>678010.728</v>
      </c>
      <c r="U199" s="69">
        <v>237898.49</v>
      </c>
      <c r="V199" s="69">
        <v>0</v>
      </c>
      <c r="W199" s="69">
        <v>4757970.01</v>
      </c>
      <c r="X199" s="24" t="s">
        <v>3157</v>
      </c>
      <c r="Z199" s="23">
        <v>1427391</v>
      </c>
      <c r="AA199" s="26">
        <v>0</v>
      </c>
    </row>
    <row r="200" spans="1:27" s="1" customFormat="1" ht="18.75" hidden="1" customHeight="1" x14ac:dyDescent="0.2">
      <c r="A200" s="20">
        <v>316711</v>
      </c>
      <c r="B200" s="12" t="s">
        <v>2472</v>
      </c>
      <c r="C200" s="20">
        <f t="shared" si="8"/>
        <v>70</v>
      </c>
      <c r="D200" s="1" t="s">
        <v>348</v>
      </c>
      <c r="E200" s="1" t="s">
        <v>3159</v>
      </c>
      <c r="F200" s="20">
        <v>71</v>
      </c>
      <c r="G200" s="20">
        <v>316711</v>
      </c>
      <c r="H200" s="1" t="s">
        <v>2723</v>
      </c>
      <c r="I200" s="1">
        <v>48467613</v>
      </c>
      <c r="J200" s="21" t="s">
        <v>1725</v>
      </c>
      <c r="L200" s="21" t="s">
        <v>3229</v>
      </c>
      <c r="M200" s="22">
        <v>45597</v>
      </c>
      <c r="N200" s="22">
        <v>46326</v>
      </c>
      <c r="O200" s="77">
        <f t="shared" si="7"/>
        <v>0.84999999999999987</v>
      </c>
      <c r="P200" s="21" t="s">
        <v>1727</v>
      </c>
      <c r="Q200" s="1" t="s">
        <v>111</v>
      </c>
      <c r="R200" s="20" t="s">
        <v>2952</v>
      </c>
      <c r="S200" s="69">
        <v>4062848.7</v>
      </c>
      <c r="T200" s="69">
        <v>621376.86</v>
      </c>
      <c r="U200" s="69">
        <v>95596.44</v>
      </c>
      <c r="V200" s="69">
        <v>0</v>
      </c>
      <c r="W200" s="69">
        <v>4779822</v>
      </c>
      <c r="X200" s="24" t="s">
        <v>3157</v>
      </c>
      <c r="Z200" s="23">
        <v>0</v>
      </c>
      <c r="AA200" s="26">
        <v>0</v>
      </c>
    </row>
    <row r="201" spans="1:27" s="1" customFormat="1" ht="18.75" hidden="1" customHeight="1" x14ac:dyDescent="0.2">
      <c r="A201" s="20">
        <v>318220</v>
      </c>
      <c r="B201" s="12" t="s">
        <v>2472</v>
      </c>
      <c r="C201" s="20">
        <f t="shared" si="8"/>
        <v>71</v>
      </c>
      <c r="D201" s="1" t="s">
        <v>348</v>
      </c>
      <c r="E201" s="1" t="s">
        <v>3159</v>
      </c>
      <c r="F201" s="20">
        <v>71</v>
      </c>
      <c r="G201" s="20">
        <v>318220</v>
      </c>
      <c r="H201" s="1" t="s">
        <v>2724</v>
      </c>
      <c r="I201" s="1">
        <v>4279685</v>
      </c>
      <c r="J201" s="21" t="s">
        <v>1710</v>
      </c>
      <c r="L201" s="21" t="s">
        <v>3230</v>
      </c>
      <c r="M201" s="22">
        <v>45597</v>
      </c>
      <c r="N201" s="22">
        <v>46295</v>
      </c>
      <c r="O201" s="77">
        <f t="shared" si="7"/>
        <v>0.85000000001521347</v>
      </c>
      <c r="P201" s="21" t="s">
        <v>549</v>
      </c>
      <c r="Q201" s="1" t="s">
        <v>93</v>
      </c>
      <c r="R201" s="20" t="s">
        <v>2952</v>
      </c>
      <c r="S201" s="69">
        <v>4190380.8220000002</v>
      </c>
      <c r="T201" s="69">
        <v>640881.74849999999</v>
      </c>
      <c r="U201" s="69">
        <v>98597.22</v>
      </c>
      <c r="V201" s="69">
        <v>0</v>
      </c>
      <c r="W201" s="69">
        <v>4929859.79</v>
      </c>
      <c r="X201" s="24" t="s">
        <v>3157</v>
      </c>
      <c r="Z201" s="23">
        <v>1478957.93</v>
      </c>
      <c r="AA201" s="26">
        <v>0</v>
      </c>
    </row>
    <row r="202" spans="1:27" s="1" customFormat="1" ht="18.75" hidden="1" customHeight="1" x14ac:dyDescent="0.2">
      <c r="A202" s="20">
        <v>311739</v>
      </c>
      <c r="B202" s="12" t="s">
        <v>2472</v>
      </c>
      <c r="C202" s="20">
        <f t="shared" si="8"/>
        <v>72</v>
      </c>
      <c r="D202" s="1" t="s">
        <v>348</v>
      </c>
      <c r="E202" s="1" t="s">
        <v>3159</v>
      </c>
      <c r="F202" s="20">
        <v>71</v>
      </c>
      <c r="G202" s="20">
        <v>311739</v>
      </c>
      <c r="H202" s="1" t="s">
        <v>2328</v>
      </c>
      <c r="I202" s="1">
        <v>41746440</v>
      </c>
      <c r="J202" s="21" t="s">
        <v>1734</v>
      </c>
      <c r="L202" s="21" t="s">
        <v>3231</v>
      </c>
      <c r="M202" s="22">
        <v>45597</v>
      </c>
      <c r="N202" s="22">
        <v>46326</v>
      </c>
      <c r="O202" s="77">
        <f t="shared" si="7"/>
        <v>0.85000000000000009</v>
      </c>
      <c r="P202" s="21" t="s">
        <v>221</v>
      </c>
      <c r="Q202" s="1" t="s">
        <v>222</v>
      </c>
      <c r="R202" s="20" t="s">
        <v>2952</v>
      </c>
      <c r="S202" s="69">
        <v>3996290.81</v>
      </c>
      <c r="T202" s="69">
        <v>705227.79</v>
      </c>
      <c r="U202" s="69">
        <v>0</v>
      </c>
      <c r="V202" s="69">
        <v>0</v>
      </c>
      <c r="W202" s="69">
        <v>4701518.5999999996</v>
      </c>
      <c r="X202" s="24" t="s">
        <v>3157</v>
      </c>
      <c r="Z202" s="23">
        <v>470151.86</v>
      </c>
      <c r="AA202" s="26">
        <v>0</v>
      </c>
    </row>
    <row r="203" spans="1:27" s="1" customFormat="1" ht="18.75" hidden="1" customHeight="1" x14ac:dyDescent="0.2">
      <c r="A203" s="20">
        <v>313004</v>
      </c>
      <c r="B203" s="12" t="s">
        <v>2472</v>
      </c>
      <c r="C203" s="20">
        <f t="shared" si="8"/>
        <v>73</v>
      </c>
      <c r="D203" s="1" t="s">
        <v>1677</v>
      </c>
      <c r="E203" s="1" t="s">
        <v>3158</v>
      </c>
      <c r="F203" s="20">
        <v>76</v>
      </c>
      <c r="G203" s="20">
        <v>313004</v>
      </c>
      <c r="H203" s="1" t="s">
        <v>2725</v>
      </c>
      <c r="I203" s="1">
        <v>32302570</v>
      </c>
      <c r="J203" s="21" t="s">
        <v>1684</v>
      </c>
      <c r="K203" s="1" t="s">
        <v>2726</v>
      </c>
      <c r="L203" s="21" t="s">
        <v>3181</v>
      </c>
      <c r="M203" s="22">
        <v>45597</v>
      </c>
      <c r="N203" s="22">
        <v>46691</v>
      </c>
      <c r="O203" s="77">
        <f t="shared" si="7"/>
        <v>0.818516319692568</v>
      </c>
      <c r="P203" s="21" t="s">
        <v>1733</v>
      </c>
      <c r="Q203" s="1" t="s">
        <v>222</v>
      </c>
      <c r="R203" s="20" t="s">
        <v>2952</v>
      </c>
      <c r="S203" s="69">
        <v>2015204.327</v>
      </c>
      <c r="T203" s="69">
        <v>342860.81300000002</v>
      </c>
      <c r="U203" s="69">
        <v>103955.81</v>
      </c>
      <c r="V203" s="69">
        <v>0</v>
      </c>
      <c r="W203" s="69">
        <v>2462020.9500000002</v>
      </c>
      <c r="X203" s="24" t="s">
        <v>3157</v>
      </c>
      <c r="Z203" s="23">
        <v>608109.97</v>
      </c>
      <c r="AA203" s="26">
        <v>0</v>
      </c>
    </row>
    <row r="204" spans="1:27" s="1" customFormat="1" ht="18.75" hidden="1" customHeight="1" x14ac:dyDescent="0.2">
      <c r="A204" s="20">
        <v>317673</v>
      </c>
      <c r="B204" s="12" t="s">
        <v>2472</v>
      </c>
      <c r="C204" s="20">
        <f t="shared" si="8"/>
        <v>74</v>
      </c>
      <c r="D204" s="1" t="s">
        <v>348</v>
      </c>
      <c r="E204" s="1" t="s">
        <v>3159</v>
      </c>
      <c r="F204" s="20">
        <v>71</v>
      </c>
      <c r="G204" s="20">
        <v>317673</v>
      </c>
      <c r="H204" s="1" t="s">
        <v>2177</v>
      </c>
      <c r="I204" s="1">
        <v>34770594</v>
      </c>
      <c r="J204" s="21" t="s">
        <v>1735</v>
      </c>
      <c r="L204" s="21" t="s">
        <v>3232</v>
      </c>
      <c r="M204" s="22">
        <v>45597</v>
      </c>
      <c r="N204" s="22">
        <v>46326</v>
      </c>
      <c r="O204" s="77">
        <f t="shared" si="7"/>
        <v>0.80749148398181492</v>
      </c>
      <c r="P204" s="21" t="s">
        <v>221</v>
      </c>
      <c r="Q204" s="1" t="s">
        <v>222</v>
      </c>
      <c r="R204" s="20" t="s">
        <v>2952</v>
      </c>
      <c r="S204" s="69">
        <v>3977667.3190000001</v>
      </c>
      <c r="T204" s="69">
        <v>701941.29150000005</v>
      </c>
      <c r="U204" s="69">
        <v>246347.14</v>
      </c>
      <c r="V204" s="69">
        <v>0</v>
      </c>
      <c r="W204" s="69">
        <v>4925955.75</v>
      </c>
      <c r="X204" s="24" t="s">
        <v>3157</v>
      </c>
      <c r="Z204" s="23">
        <v>300000</v>
      </c>
      <c r="AA204" s="26">
        <v>0</v>
      </c>
    </row>
    <row r="205" spans="1:27" s="1" customFormat="1" ht="18.75" hidden="1" customHeight="1" x14ac:dyDescent="0.2">
      <c r="A205" s="20">
        <v>304842</v>
      </c>
      <c r="B205" s="12" t="s">
        <v>2472</v>
      </c>
      <c r="C205" s="20">
        <f t="shared" si="8"/>
        <v>75</v>
      </c>
      <c r="D205" s="1" t="s">
        <v>348</v>
      </c>
      <c r="E205" s="1" t="s">
        <v>3159</v>
      </c>
      <c r="F205" s="20">
        <v>71</v>
      </c>
      <c r="G205" s="20">
        <v>304842</v>
      </c>
      <c r="H205" s="1" t="s">
        <v>2252</v>
      </c>
      <c r="I205" s="1">
        <v>37703840</v>
      </c>
      <c r="J205" s="21" t="s">
        <v>1736</v>
      </c>
      <c r="L205" s="21" t="s">
        <v>3233</v>
      </c>
      <c r="M205" s="22">
        <v>45597</v>
      </c>
      <c r="N205" s="22">
        <v>46326</v>
      </c>
      <c r="O205" s="77">
        <f t="shared" si="7"/>
        <v>0.80749148140219662</v>
      </c>
      <c r="P205" s="21" t="s">
        <v>221</v>
      </c>
      <c r="Q205" s="1" t="s">
        <v>222</v>
      </c>
      <c r="R205" s="20" t="s">
        <v>2952</v>
      </c>
      <c r="S205" s="69">
        <v>3980701.98</v>
      </c>
      <c r="T205" s="69">
        <v>702476.82</v>
      </c>
      <c r="U205" s="69">
        <v>246535.1</v>
      </c>
      <c r="V205" s="69">
        <v>0</v>
      </c>
      <c r="W205" s="69">
        <v>4929713.9000000004</v>
      </c>
      <c r="X205" s="24" t="s">
        <v>3157</v>
      </c>
      <c r="Z205" s="23">
        <v>643901.11</v>
      </c>
      <c r="AA205" s="26">
        <v>0</v>
      </c>
    </row>
    <row r="206" spans="1:27" s="1" customFormat="1" ht="18.75" hidden="1" customHeight="1" x14ac:dyDescent="0.2">
      <c r="A206" s="20">
        <v>312926</v>
      </c>
      <c r="B206" s="12" t="s">
        <v>2472</v>
      </c>
      <c r="C206" s="20">
        <f t="shared" si="8"/>
        <v>76</v>
      </c>
      <c r="D206" s="1" t="s">
        <v>348</v>
      </c>
      <c r="E206" s="1" t="s">
        <v>3159</v>
      </c>
      <c r="F206" s="20">
        <v>71</v>
      </c>
      <c r="G206" s="20">
        <v>312926</v>
      </c>
      <c r="H206" s="1" t="s">
        <v>2375</v>
      </c>
      <c r="I206" s="1">
        <v>37703840</v>
      </c>
      <c r="J206" s="21" t="s">
        <v>1736</v>
      </c>
      <c r="L206" s="21" t="s">
        <v>3233</v>
      </c>
      <c r="M206" s="22">
        <v>45597</v>
      </c>
      <c r="N206" s="22">
        <v>46326</v>
      </c>
      <c r="O206" s="77">
        <f t="shared" si="7"/>
        <v>0.80749148140219662</v>
      </c>
      <c r="P206" s="21" t="s">
        <v>221</v>
      </c>
      <c r="Q206" s="1" t="s">
        <v>222</v>
      </c>
      <c r="R206" s="20" t="s">
        <v>2952</v>
      </c>
      <c r="S206" s="69">
        <v>3980701.98</v>
      </c>
      <c r="T206" s="69">
        <v>702476.82</v>
      </c>
      <c r="U206" s="69">
        <v>246535.1</v>
      </c>
      <c r="V206" s="69">
        <v>0</v>
      </c>
      <c r="W206" s="69">
        <v>4929713.9000000004</v>
      </c>
      <c r="X206" s="24" t="s">
        <v>3157</v>
      </c>
      <c r="Z206" s="23">
        <v>643901.11</v>
      </c>
      <c r="AA206" s="26">
        <v>0</v>
      </c>
    </row>
    <row r="207" spans="1:27" s="1" customFormat="1" ht="18.75" hidden="1" customHeight="1" x14ac:dyDescent="0.2">
      <c r="A207" s="20">
        <v>315776</v>
      </c>
      <c r="B207" s="12" t="s">
        <v>2472</v>
      </c>
      <c r="C207" s="20">
        <f t="shared" si="8"/>
        <v>77</v>
      </c>
      <c r="D207" s="1" t="s">
        <v>348</v>
      </c>
      <c r="E207" s="1" t="s">
        <v>3159</v>
      </c>
      <c r="F207" s="20">
        <v>71</v>
      </c>
      <c r="G207" s="20">
        <v>315776</v>
      </c>
      <c r="H207" s="1" t="s">
        <v>2131</v>
      </c>
      <c r="I207" s="1">
        <v>16819215</v>
      </c>
      <c r="J207" s="21" t="s">
        <v>1701</v>
      </c>
      <c r="L207" s="21" t="s">
        <v>3180</v>
      </c>
      <c r="M207" s="22">
        <v>45597</v>
      </c>
      <c r="N207" s="22">
        <v>46326</v>
      </c>
      <c r="O207" s="77">
        <f t="shared" si="7"/>
        <v>0.8075</v>
      </c>
      <c r="P207" s="21" t="s">
        <v>616</v>
      </c>
      <c r="Q207" s="1" t="s">
        <v>617</v>
      </c>
      <c r="R207" s="20" t="s">
        <v>2952</v>
      </c>
      <c r="S207" s="69">
        <v>3979768.5950000002</v>
      </c>
      <c r="T207" s="69">
        <v>702312.10499999998</v>
      </c>
      <c r="U207" s="69">
        <v>246425.3</v>
      </c>
      <c r="V207" s="69">
        <v>0</v>
      </c>
      <c r="W207" s="69">
        <v>4928506</v>
      </c>
      <c r="X207" s="24" t="s">
        <v>3157</v>
      </c>
      <c r="Z207" s="23">
        <v>492000</v>
      </c>
      <c r="AA207" s="26">
        <v>0</v>
      </c>
    </row>
    <row r="208" spans="1:27" s="1" customFormat="1" ht="18.75" hidden="1" customHeight="1" x14ac:dyDescent="0.2">
      <c r="A208" s="20">
        <v>305172</v>
      </c>
      <c r="B208" s="12" t="s">
        <v>2472</v>
      </c>
      <c r="C208" s="20">
        <f t="shared" si="8"/>
        <v>78</v>
      </c>
      <c r="D208" s="1" t="s">
        <v>348</v>
      </c>
      <c r="E208" s="1" t="s">
        <v>3159</v>
      </c>
      <c r="F208" s="20">
        <v>71</v>
      </c>
      <c r="G208" s="20">
        <v>305172</v>
      </c>
      <c r="H208" s="1" t="s">
        <v>2257</v>
      </c>
      <c r="I208" s="1">
        <v>4266570</v>
      </c>
      <c r="J208" s="21" t="s">
        <v>1732</v>
      </c>
      <c r="L208" s="21" t="s">
        <v>3234</v>
      </c>
      <c r="M208" s="22">
        <v>45597</v>
      </c>
      <c r="N208" s="22">
        <v>46326</v>
      </c>
      <c r="O208" s="77">
        <f t="shared" si="7"/>
        <v>0.85000000001528886</v>
      </c>
      <c r="P208" s="21" t="s">
        <v>221</v>
      </c>
      <c r="Q208" s="1" t="s">
        <v>222</v>
      </c>
      <c r="R208" s="20" t="s">
        <v>2952</v>
      </c>
      <c r="S208" s="69">
        <v>4169726.5869999998</v>
      </c>
      <c r="T208" s="69">
        <v>637723.89350000001</v>
      </c>
      <c r="U208" s="69">
        <v>98110.21</v>
      </c>
      <c r="V208" s="69">
        <v>0</v>
      </c>
      <c r="W208" s="69">
        <v>4905560.6900000004</v>
      </c>
      <c r="X208" s="24" t="s">
        <v>3157</v>
      </c>
      <c r="Z208" s="23">
        <v>490556.06</v>
      </c>
      <c r="AA208" s="26">
        <v>0</v>
      </c>
    </row>
    <row r="209" spans="1:27" s="1" customFormat="1" ht="18.75" hidden="1" customHeight="1" x14ac:dyDescent="0.2">
      <c r="A209" s="20">
        <v>309822</v>
      </c>
      <c r="B209" s="12" t="s">
        <v>2472</v>
      </c>
      <c r="C209" s="20">
        <f t="shared" si="8"/>
        <v>79</v>
      </c>
      <c r="D209" s="1" t="s">
        <v>1677</v>
      </c>
      <c r="E209" s="1" t="s">
        <v>3158</v>
      </c>
      <c r="F209" s="20">
        <v>77</v>
      </c>
      <c r="G209" s="20">
        <v>309822</v>
      </c>
      <c r="H209" s="1" t="s">
        <v>2286</v>
      </c>
      <c r="I209" s="1">
        <v>4829835</v>
      </c>
      <c r="J209" s="21" t="s">
        <v>1721</v>
      </c>
      <c r="K209" s="1" t="s">
        <v>2727</v>
      </c>
      <c r="L209" s="21" t="s">
        <v>3235</v>
      </c>
      <c r="M209" s="22">
        <v>45597</v>
      </c>
      <c r="N209" s="22">
        <v>46265</v>
      </c>
      <c r="O209" s="77">
        <f t="shared" si="7"/>
        <v>0.39999999999999997</v>
      </c>
      <c r="P209" s="21" t="s">
        <v>505</v>
      </c>
      <c r="Q209" s="1" t="s">
        <v>90</v>
      </c>
      <c r="R209" s="20" t="s">
        <v>2951</v>
      </c>
      <c r="S209" s="69">
        <v>984407.44</v>
      </c>
      <c r="T209" s="69">
        <v>1467150.08</v>
      </c>
      <c r="U209" s="69">
        <v>9461.08</v>
      </c>
      <c r="V209" s="69">
        <v>0</v>
      </c>
      <c r="W209" s="69">
        <v>2461018.6</v>
      </c>
      <c r="X209" s="24" t="s">
        <v>3157</v>
      </c>
      <c r="Z209" s="23">
        <v>246101.86000000002</v>
      </c>
      <c r="AA209" s="26">
        <v>0</v>
      </c>
    </row>
    <row r="210" spans="1:27" s="1" customFormat="1" ht="18.75" hidden="1" customHeight="1" x14ac:dyDescent="0.2">
      <c r="A210" s="20">
        <v>318242</v>
      </c>
      <c r="B210" s="12" t="s">
        <v>2472</v>
      </c>
      <c r="C210" s="20">
        <f t="shared" si="8"/>
        <v>80</v>
      </c>
      <c r="D210" s="1" t="s">
        <v>348</v>
      </c>
      <c r="E210" s="1" t="s">
        <v>3159</v>
      </c>
      <c r="F210" s="20">
        <v>71</v>
      </c>
      <c r="G210" s="20">
        <v>318242</v>
      </c>
      <c r="H210" s="1" t="s">
        <v>2223</v>
      </c>
      <c r="I210" s="1">
        <v>4279685</v>
      </c>
      <c r="J210" s="21" t="s">
        <v>1710</v>
      </c>
      <c r="L210" s="21" t="s">
        <v>3236</v>
      </c>
      <c r="M210" s="22">
        <v>45597</v>
      </c>
      <c r="N210" s="22">
        <v>46295</v>
      </c>
      <c r="O210" s="77">
        <f t="shared" si="7"/>
        <v>0.85</v>
      </c>
      <c r="P210" s="21" t="s">
        <v>1737</v>
      </c>
      <c r="Q210" s="1" t="s">
        <v>93</v>
      </c>
      <c r="R210" s="20" t="s">
        <v>2952</v>
      </c>
      <c r="S210" s="69">
        <v>4189767.6060000001</v>
      </c>
      <c r="T210" s="69">
        <v>640787.97400000005</v>
      </c>
      <c r="U210" s="69">
        <v>98582.78</v>
      </c>
      <c r="V210" s="69">
        <v>0</v>
      </c>
      <c r="W210" s="69">
        <v>4929138.3600000003</v>
      </c>
      <c r="X210" s="24" t="s">
        <v>3157</v>
      </c>
      <c r="Z210" s="23">
        <v>1478741.5</v>
      </c>
      <c r="AA210" s="26">
        <v>0</v>
      </c>
    </row>
    <row r="211" spans="1:27" s="1" customFormat="1" ht="18.75" hidden="1" customHeight="1" x14ac:dyDescent="0.2">
      <c r="A211" s="20">
        <v>316729</v>
      </c>
      <c r="B211" s="12" t="s">
        <v>2472</v>
      </c>
      <c r="C211" s="20">
        <f t="shared" si="8"/>
        <v>81</v>
      </c>
      <c r="D211" s="1" t="s">
        <v>348</v>
      </c>
      <c r="E211" s="1" t="s">
        <v>3159</v>
      </c>
      <c r="F211" s="20">
        <v>71</v>
      </c>
      <c r="G211" s="20">
        <v>316729</v>
      </c>
      <c r="H211" s="1" t="s">
        <v>2143</v>
      </c>
      <c r="I211" s="1">
        <v>48467613</v>
      </c>
      <c r="J211" s="21" t="s">
        <v>1725</v>
      </c>
      <c r="L211" s="21" t="s">
        <v>3237</v>
      </c>
      <c r="M211" s="22">
        <v>45597</v>
      </c>
      <c r="N211" s="22">
        <v>46326</v>
      </c>
      <c r="O211" s="77">
        <f t="shared" si="7"/>
        <v>0.85</v>
      </c>
      <c r="P211" s="21" t="s">
        <v>1727</v>
      </c>
      <c r="Q211" s="1" t="s">
        <v>111</v>
      </c>
      <c r="R211" s="20" t="s">
        <v>2952</v>
      </c>
      <c r="S211" s="69">
        <v>4017492.02</v>
      </c>
      <c r="T211" s="69">
        <v>614439.96</v>
      </c>
      <c r="U211" s="69">
        <v>94529.22</v>
      </c>
      <c r="V211" s="69">
        <v>0</v>
      </c>
      <c r="W211" s="69">
        <v>4726461.2</v>
      </c>
      <c r="X211" s="24" t="s">
        <v>3157</v>
      </c>
      <c r="Z211" s="23">
        <v>0</v>
      </c>
      <c r="AA211" s="26">
        <v>0</v>
      </c>
    </row>
    <row r="212" spans="1:27" s="1" customFormat="1" ht="18.75" hidden="1" customHeight="1" x14ac:dyDescent="0.2">
      <c r="A212" s="20">
        <v>316903</v>
      </c>
      <c r="B212" s="12" t="s">
        <v>2472</v>
      </c>
      <c r="C212" s="20">
        <f t="shared" si="8"/>
        <v>82</v>
      </c>
      <c r="D212" s="1" t="s">
        <v>1677</v>
      </c>
      <c r="E212" s="1" t="s">
        <v>3158</v>
      </c>
      <c r="F212" s="20">
        <v>76</v>
      </c>
      <c r="G212" s="20">
        <v>316903</v>
      </c>
      <c r="H212" s="1" t="s">
        <v>2728</v>
      </c>
      <c r="I212" s="1">
        <v>4389203</v>
      </c>
      <c r="J212" s="21" t="s">
        <v>1738</v>
      </c>
      <c r="K212" s="1" t="s">
        <v>2729</v>
      </c>
      <c r="L212" s="21" t="s">
        <v>3219</v>
      </c>
      <c r="M212" s="22">
        <v>45597</v>
      </c>
      <c r="N212" s="22">
        <v>46691</v>
      </c>
      <c r="O212" s="77">
        <f t="shared" si="7"/>
        <v>0.85000000003044274</v>
      </c>
      <c r="P212" s="21" t="s">
        <v>1739</v>
      </c>
      <c r="Q212" s="1" t="s">
        <v>93</v>
      </c>
      <c r="R212" s="20" t="s">
        <v>2951</v>
      </c>
      <c r="S212" s="69">
        <v>2094091.2549999999</v>
      </c>
      <c r="T212" s="69">
        <v>57960.603000000003</v>
      </c>
      <c r="U212" s="69">
        <v>311584.91249999998</v>
      </c>
      <c r="V212" s="69">
        <v>0</v>
      </c>
      <c r="W212" s="69">
        <v>2463636.77</v>
      </c>
      <c r="X212" s="24" t="s">
        <v>3157</v>
      </c>
      <c r="Z212" s="23">
        <v>133000</v>
      </c>
      <c r="AA212" s="26">
        <v>0</v>
      </c>
    </row>
    <row r="213" spans="1:27" s="1" customFormat="1" ht="18.75" hidden="1" customHeight="1" x14ac:dyDescent="0.2">
      <c r="A213" s="20">
        <v>316902</v>
      </c>
      <c r="B213" s="12" t="s">
        <v>2472</v>
      </c>
      <c r="C213" s="20">
        <f t="shared" si="8"/>
        <v>83</v>
      </c>
      <c r="D213" s="1" t="s">
        <v>1677</v>
      </c>
      <c r="E213" s="1" t="s">
        <v>3158</v>
      </c>
      <c r="F213" s="20">
        <v>76</v>
      </c>
      <c r="G213" s="20">
        <v>316902</v>
      </c>
      <c r="H213" s="1" t="s">
        <v>2730</v>
      </c>
      <c r="I213" s="1">
        <v>4389203</v>
      </c>
      <c r="J213" s="21" t="s">
        <v>1738</v>
      </c>
      <c r="K213" s="1" t="s">
        <v>2729</v>
      </c>
      <c r="L213" s="21" t="s">
        <v>3219</v>
      </c>
      <c r="M213" s="22">
        <v>45597</v>
      </c>
      <c r="N213" s="22">
        <v>46326</v>
      </c>
      <c r="O213" s="77">
        <f t="shared" si="7"/>
        <v>0.85</v>
      </c>
      <c r="P213" s="21" t="s">
        <v>1739</v>
      </c>
      <c r="Q213" s="1" t="s">
        <v>93</v>
      </c>
      <c r="R213" s="20" t="s">
        <v>2951</v>
      </c>
      <c r="S213" s="69">
        <v>2091459.986</v>
      </c>
      <c r="T213" s="69">
        <v>62431.491499999996</v>
      </c>
      <c r="U213" s="69">
        <v>306649.6825</v>
      </c>
      <c r="V213" s="69">
        <v>0</v>
      </c>
      <c r="W213" s="69">
        <v>2460541.16</v>
      </c>
      <c r="X213" s="24" t="s">
        <v>3157</v>
      </c>
      <c r="Z213" s="23">
        <v>144000</v>
      </c>
      <c r="AA213" s="26">
        <v>0</v>
      </c>
    </row>
    <row r="214" spans="1:27" s="1" customFormat="1" ht="18.75" hidden="1" customHeight="1" x14ac:dyDescent="0.2">
      <c r="A214" s="20">
        <v>313143</v>
      </c>
      <c r="B214" s="12" t="s">
        <v>2472</v>
      </c>
      <c r="C214" s="20">
        <f t="shared" si="8"/>
        <v>84</v>
      </c>
      <c r="D214" s="1" t="s">
        <v>1677</v>
      </c>
      <c r="E214" s="1" t="s">
        <v>3158</v>
      </c>
      <c r="F214" s="20">
        <v>76</v>
      </c>
      <c r="G214" s="20">
        <v>313143</v>
      </c>
      <c r="H214" s="1" t="s">
        <v>2094</v>
      </c>
      <c r="I214" s="1">
        <v>33932930</v>
      </c>
      <c r="J214" s="21" t="s">
        <v>1743</v>
      </c>
      <c r="K214" s="1" t="s">
        <v>2731</v>
      </c>
      <c r="L214" s="21" t="s">
        <v>3238</v>
      </c>
      <c r="M214" s="22">
        <v>45597</v>
      </c>
      <c r="N214" s="22">
        <v>46326</v>
      </c>
      <c r="O214" s="77">
        <f t="shared" si="7"/>
        <v>0.82638528441712855</v>
      </c>
      <c r="P214" s="21" t="s">
        <v>1692</v>
      </c>
      <c r="Q214" s="1" t="s">
        <v>94</v>
      </c>
      <c r="R214" s="20" t="s">
        <v>2957</v>
      </c>
      <c r="S214" s="69">
        <v>2032760.406</v>
      </c>
      <c r="T214" s="69">
        <v>336861.50449999998</v>
      </c>
      <c r="U214" s="69">
        <v>90199.73</v>
      </c>
      <c r="V214" s="69">
        <v>0</v>
      </c>
      <c r="W214" s="69">
        <v>2459821.64</v>
      </c>
      <c r="X214" s="24" t="s">
        <v>3157</v>
      </c>
      <c r="Z214" s="23">
        <v>245982.15999999997</v>
      </c>
      <c r="AA214" s="26">
        <v>0</v>
      </c>
    </row>
    <row r="215" spans="1:27" s="1" customFormat="1" ht="18.75" hidden="1" customHeight="1" x14ac:dyDescent="0.2">
      <c r="A215" s="20">
        <v>313170</v>
      </c>
      <c r="B215" s="12" t="s">
        <v>2472</v>
      </c>
      <c r="C215" s="20">
        <f t="shared" si="8"/>
        <v>85</v>
      </c>
      <c r="D215" s="1" t="s">
        <v>348</v>
      </c>
      <c r="E215" s="1" t="s">
        <v>3159</v>
      </c>
      <c r="F215" s="20">
        <v>71</v>
      </c>
      <c r="G215" s="20">
        <v>313170</v>
      </c>
      <c r="H215" s="1" t="s">
        <v>2097</v>
      </c>
      <c r="I215" s="1">
        <v>33481407</v>
      </c>
      <c r="J215" s="21" t="s">
        <v>1741</v>
      </c>
      <c r="L215" s="21" t="s">
        <v>3239</v>
      </c>
      <c r="M215" s="22">
        <v>45597</v>
      </c>
      <c r="N215" s="22">
        <v>46326</v>
      </c>
      <c r="O215" s="77">
        <f t="shared" si="7"/>
        <v>0.80749147968304591</v>
      </c>
      <c r="P215" s="21" t="s">
        <v>221</v>
      </c>
      <c r="Q215" s="1" t="s">
        <v>222</v>
      </c>
      <c r="R215" s="20" t="s">
        <v>2952</v>
      </c>
      <c r="S215" s="69">
        <v>3935059.9130000002</v>
      </c>
      <c r="T215" s="69">
        <v>694422.33750000002</v>
      </c>
      <c r="U215" s="69">
        <v>243708.38</v>
      </c>
      <c r="V215" s="69">
        <v>0</v>
      </c>
      <c r="W215" s="69">
        <v>4873190.63</v>
      </c>
      <c r="X215" s="24" t="s">
        <v>3157</v>
      </c>
      <c r="Z215" s="23">
        <v>0</v>
      </c>
      <c r="AA215" s="26">
        <v>0</v>
      </c>
    </row>
    <row r="216" spans="1:27" s="1" customFormat="1" ht="18.75" hidden="1" customHeight="1" x14ac:dyDescent="0.2">
      <c r="A216" s="20">
        <v>311800</v>
      </c>
      <c r="B216" s="12" t="s">
        <v>2472</v>
      </c>
      <c r="C216" s="20">
        <f t="shared" si="8"/>
        <v>86</v>
      </c>
      <c r="D216" s="1" t="s">
        <v>1677</v>
      </c>
      <c r="E216" s="1" t="s">
        <v>3158</v>
      </c>
      <c r="F216" s="20">
        <v>76</v>
      </c>
      <c r="G216" s="20">
        <v>311800</v>
      </c>
      <c r="H216" s="1" t="s">
        <v>2329</v>
      </c>
      <c r="I216" s="1">
        <v>4374733</v>
      </c>
      <c r="J216" s="21" t="s">
        <v>1752</v>
      </c>
      <c r="K216" s="1" t="s">
        <v>2732</v>
      </c>
      <c r="L216" s="21" t="s">
        <v>3240</v>
      </c>
      <c r="M216" s="22">
        <v>45597</v>
      </c>
      <c r="N216" s="22">
        <v>46630</v>
      </c>
      <c r="O216" s="77">
        <f t="shared" si="7"/>
        <v>0.85</v>
      </c>
      <c r="P216" s="21" t="s">
        <v>1753</v>
      </c>
      <c r="Q216" s="1" t="s">
        <v>91</v>
      </c>
      <c r="R216" s="20" t="s">
        <v>2958</v>
      </c>
      <c r="S216" s="69">
        <v>2095449.9879999999</v>
      </c>
      <c r="T216" s="69">
        <v>333301.47200000001</v>
      </c>
      <c r="U216" s="69">
        <v>36483.82</v>
      </c>
      <c r="V216" s="69">
        <v>0</v>
      </c>
      <c r="W216" s="69">
        <v>2465235.2799999998</v>
      </c>
      <c r="X216" s="24" t="s">
        <v>3157</v>
      </c>
      <c r="Z216" s="23">
        <v>175700</v>
      </c>
      <c r="AA216" s="26">
        <v>0</v>
      </c>
    </row>
    <row r="217" spans="1:27" s="1" customFormat="1" ht="18.75" hidden="1" customHeight="1" x14ac:dyDescent="0.2">
      <c r="A217" s="20">
        <v>318283</v>
      </c>
      <c r="B217" s="12" t="s">
        <v>2472</v>
      </c>
      <c r="C217" s="20">
        <f t="shared" si="8"/>
        <v>87</v>
      </c>
      <c r="D217" s="1" t="s">
        <v>1677</v>
      </c>
      <c r="E217" s="1" t="s">
        <v>3158</v>
      </c>
      <c r="F217" s="20">
        <v>76</v>
      </c>
      <c r="G217" s="20">
        <v>318283</v>
      </c>
      <c r="H217" s="1" t="s">
        <v>2227</v>
      </c>
      <c r="I217" s="1">
        <v>4644764</v>
      </c>
      <c r="J217" s="21" t="s">
        <v>1746</v>
      </c>
      <c r="L217" s="21" t="s">
        <v>3219</v>
      </c>
      <c r="M217" s="22">
        <v>45597</v>
      </c>
      <c r="N217" s="22">
        <v>46691</v>
      </c>
      <c r="O217" s="77">
        <f t="shared" si="7"/>
        <v>0.85000000000000009</v>
      </c>
      <c r="P217" s="21" t="s">
        <v>103</v>
      </c>
      <c r="Q217" s="1" t="s">
        <v>93</v>
      </c>
      <c r="R217" s="20" t="s">
        <v>2951</v>
      </c>
      <c r="S217" s="69">
        <v>1996085.1410000001</v>
      </c>
      <c r="T217" s="69">
        <v>305283.58899999998</v>
      </c>
      <c r="U217" s="69">
        <v>46966.73</v>
      </c>
      <c r="V217" s="69">
        <v>0</v>
      </c>
      <c r="W217" s="69">
        <v>2348335.46</v>
      </c>
      <c r="X217" s="24" t="s">
        <v>3157</v>
      </c>
      <c r="Z217" s="23">
        <v>234833.55</v>
      </c>
      <c r="AA217" s="26">
        <v>0</v>
      </c>
    </row>
    <row r="218" spans="1:27" s="1" customFormat="1" ht="18.75" hidden="1" customHeight="1" x14ac:dyDescent="0.2">
      <c r="A218" s="20">
        <v>310508</v>
      </c>
      <c r="B218" s="12" t="s">
        <v>2472</v>
      </c>
      <c r="C218" s="20">
        <f t="shared" si="8"/>
        <v>88</v>
      </c>
      <c r="D218" s="1" t="s">
        <v>348</v>
      </c>
      <c r="E218" s="1" t="s">
        <v>3159</v>
      </c>
      <c r="F218" s="20">
        <v>71</v>
      </c>
      <c r="G218" s="20">
        <v>310508</v>
      </c>
      <c r="H218" s="1" t="s">
        <v>2295</v>
      </c>
      <c r="I218" s="1">
        <v>4269282</v>
      </c>
      <c r="J218" s="21" t="s">
        <v>2621</v>
      </c>
      <c r="K218" s="1" t="s">
        <v>2733</v>
      </c>
      <c r="L218" s="21" t="s">
        <v>3241</v>
      </c>
      <c r="M218" s="22">
        <v>45597</v>
      </c>
      <c r="N218" s="22">
        <v>46326</v>
      </c>
      <c r="O218" s="77">
        <f t="shared" si="7"/>
        <v>0.83422001854989725</v>
      </c>
      <c r="P218" s="21" t="s">
        <v>1742</v>
      </c>
      <c r="Q218" s="1" t="s">
        <v>787</v>
      </c>
      <c r="R218" s="20" t="s">
        <v>2952</v>
      </c>
      <c r="S218" s="69">
        <v>4106538.93</v>
      </c>
      <c r="T218" s="69">
        <v>662785.83050000004</v>
      </c>
      <c r="U218" s="69">
        <v>153284.19</v>
      </c>
      <c r="V218" s="69">
        <v>0</v>
      </c>
      <c r="W218" s="69">
        <v>4922608.95</v>
      </c>
      <c r="X218" s="24" t="s">
        <v>3157</v>
      </c>
      <c r="Z218" s="23">
        <v>492260.89</v>
      </c>
      <c r="AA218" s="26">
        <v>0</v>
      </c>
    </row>
    <row r="219" spans="1:27" s="1" customFormat="1" ht="18.75" hidden="1" customHeight="1" x14ac:dyDescent="0.2">
      <c r="A219" s="20">
        <v>317704</v>
      </c>
      <c r="B219" s="12" t="s">
        <v>2472</v>
      </c>
      <c r="C219" s="20">
        <f t="shared" si="8"/>
        <v>89</v>
      </c>
      <c r="D219" s="1" t="s">
        <v>1677</v>
      </c>
      <c r="E219" s="1" t="s">
        <v>3158</v>
      </c>
      <c r="F219" s="20">
        <v>76</v>
      </c>
      <c r="G219" s="20">
        <v>317704</v>
      </c>
      <c r="H219" s="1" t="s">
        <v>2183</v>
      </c>
      <c r="I219" s="1">
        <v>4485669</v>
      </c>
      <c r="J219" s="21" t="s">
        <v>1724</v>
      </c>
      <c r="K219" s="1" t="s">
        <v>2734</v>
      </c>
      <c r="L219" s="21" t="s">
        <v>3219</v>
      </c>
      <c r="M219" s="22">
        <v>45597</v>
      </c>
      <c r="N219" s="22">
        <v>46326</v>
      </c>
      <c r="O219" s="77">
        <f t="shared" si="7"/>
        <v>0.85000000003048204</v>
      </c>
      <c r="P219" s="21" t="s">
        <v>102</v>
      </c>
      <c r="Q219" s="1" t="s">
        <v>92</v>
      </c>
      <c r="R219" s="20" t="s">
        <v>2951</v>
      </c>
      <c r="S219" s="69">
        <v>2091395.2080000001</v>
      </c>
      <c r="T219" s="69">
        <v>63864.19</v>
      </c>
      <c r="U219" s="69">
        <v>305205.55249999999</v>
      </c>
      <c r="V219" s="69">
        <v>0</v>
      </c>
      <c r="W219" s="69">
        <v>2460464.9500000002</v>
      </c>
      <c r="X219" s="24" t="s">
        <v>3157</v>
      </c>
      <c r="Z219" s="23">
        <v>147000</v>
      </c>
      <c r="AA219" s="26">
        <v>0</v>
      </c>
    </row>
    <row r="220" spans="1:27" s="1" customFormat="1" ht="18.75" hidden="1" customHeight="1" x14ac:dyDescent="0.2">
      <c r="A220" s="20">
        <v>318261</v>
      </c>
      <c r="B220" s="12" t="s">
        <v>2472</v>
      </c>
      <c r="C220" s="20">
        <f t="shared" si="8"/>
        <v>90</v>
      </c>
      <c r="D220" s="1" t="s">
        <v>348</v>
      </c>
      <c r="E220" s="1" t="s">
        <v>3159</v>
      </c>
      <c r="F220" s="20">
        <v>71</v>
      </c>
      <c r="G220" s="20">
        <v>318261</v>
      </c>
      <c r="H220" s="1" t="s">
        <v>2225</v>
      </c>
      <c r="I220" s="1">
        <v>4279685</v>
      </c>
      <c r="J220" s="21" t="s">
        <v>1710</v>
      </c>
      <c r="L220" s="21" t="s">
        <v>3242</v>
      </c>
      <c r="M220" s="22">
        <v>45597</v>
      </c>
      <c r="N220" s="22">
        <v>46295</v>
      </c>
      <c r="O220" s="77">
        <f t="shared" si="7"/>
        <v>0.85000000001521425</v>
      </c>
      <c r="P220" s="21" t="s">
        <v>549</v>
      </c>
      <c r="Q220" s="1" t="s">
        <v>93</v>
      </c>
      <c r="R220" s="20" t="s">
        <v>2952</v>
      </c>
      <c r="S220" s="69">
        <v>4190158.7170000002</v>
      </c>
      <c r="T220" s="69">
        <v>640847.78350000002</v>
      </c>
      <c r="U220" s="69">
        <v>98591.99</v>
      </c>
      <c r="V220" s="69">
        <v>0</v>
      </c>
      <c r="W220" s="69">
        <v>4929598.49</v>
      </c>
      <c r="X220" s="24" t="s">
        <v>3157</v>
      </c>
      <c r="Z220" s="23">
        <v>1478879.54</v>
      </c>
      <c r="AA220" s="26">
        <v>0</v>
      </c>
    </row>
    <row r="221" spans="1:27" s="1" customFormat="1" ht="18.75" hidden="1" customHeight="1" x14ac:dyDescent="0.2">
      <c r="A221" s="20">
        <v>317832</v>
      </c>
      <c r="B221" s="12" t="s">
        <v>2472</v>
      </c>
      <c r="C221" s="20">
        <f t="shared" si="8"/>
        <v>91</v>
      </c>
      <c r="D221" s="1" t="s">
        <v>1677</v>
      </c>
      <c r="E221" s="1" t="s">
        <v>3158</v>
      </c>
      <c r="F221" s="20">
        <v>76</v>
      </c>
      <c r="G221" s="20">
        <v>317832</v>
      </c>
      <c r="H221" s="1" t="s">
        <v>2194</v>
      </c>
      <c r="I221" s="1">
        <v>2613869</v>
      </c>
      <c r="J221" s="21" t="s">
        <v>1740</v>
      </c>
      <c r="L221" s="21" t="s">
        <v>3243</v>
      </c>
      <c r="M221" s="22">
        <v>45597</v>
      </c>
      <c r="N221" s="22">
        <v>46326</v>
      </c>
      <c r="O221" s="77">
        <f t="shared" si="7"/>
        <v>0.85</v>
      </c>
      <c r="P221" s="21" t="s">
        <v>105</v>
      </c>
      <c r="Q221" s="1" t="s">
        <v>95</v>
      </c>
      <c r="R221" s="20" t="s">
        <v>2952</v>
      </c>
      <c r="S221" s="69">
        <v>2092922.2579999999</v>
      </c>
      <c r="T221" s="69">
        <v>320093.98200000002</v>
      </c>
      <c r="U221" s="69">
        <v>49245.24</v>
      </c>
      <c r="V221" s="69">
        <v>0</v>
      </c>
      <c r="W221" s="69">
        <v>2462261.48</v>
      </c>
      <c r="X221" s="24" t="s">
        <v>3157</v>
      </c>
      <c r="Z221" s="23">
        <v>246226.15</v>
      </c>
      <c r="AA221" s="26">
        <v>0</v>
      </c>
    </row>
    <row r="222" spans="1:27" s="1" customFormat="1" ht="18.75" hidden="1" customHeight="1" x14ac:dyDescent="0.2">
      <c r="A222" s="20">
        <v>310044</v>
      </c>
      <c r="B222" s="12" t="s">
        <v>2472</v>
      </c>
      <c r="C222" s="20">
        <f t="shared" si="8"/>
        <v>92</v>
      </c>
      <c r="D222" s="1" t="s">
        <v>1677</v>
      </c>
      <c r="E222" s="1" t="s">
        <v>3158</v>
      </c>
      <c r="F222" s="20">
        <v>76</v>
      </c>
      <c r="G222" s="20">
        <v>310044</v>
      </c>
      <c r="H222" s="1" t="s">
        <v>2735</v>
      </c>
      <c r="I222" s="1">
        <v>4323446</v>
      </c>
      <c r="J222" s="21" t="s">
        <v>1748</v>
      </c>
      <c r="L222" s="21" t="s">
        <v>3244</v>
      </c>
      <c r="M222" s="22">
        <v>45597</v>
      </c>
      <c r="N222" s="22">
        <v>46507</v>
      </c>
      <c r="O222" s="77">
        <f t="shared" si="7"/>
        <v>0.84999999999999987</v>
      </c>
      <c r="P222" s="21" t="s">
        <v>459</v>
      </c>
      <c r="Q222" s="1" t="s">
        <v>96</v>
      </c>
      <c r="R222" s="20" t="s">
        <v>2951</v>
      </c>
      <c r="S222" s="69">
        <v>2092996.1740000001</v>
      </c>
      <c r="T222" s="69">
        <v>320105.29599999997</v>
      </c>
      <c r="U222" s="69">
        <v>49246.97</v>
      </c>
      <c r="V222" s="69">
        <v>0</v>
      </c>
      <c r="W222" s="69">
        <v>2462348.44</v>
      </c>
      <c r="X222" s="24" t="s">
        <v>3157</v>
      </c>
      <c r="Z222" s="23">
        <v>100000</v>
      </c>
      <c r="AA222" s="26">
        <v>0</v>
      </c>
    </row>
    <row r="223" spans="1:27" s="1" customFormat="1" ht="18.75" hidden="1" customHeight="1" x14ac:dyDescent="0.2">
      <c r="A223" s="20">
        <v>316906</v>
      </c>
      <c r="B223" s="12" t="s">
        <v>2472</v>
      </c>
      <c r="C223" s="20">
        <f t="shared" si="8"/>
        <v>93</v>
      </c>
      <c r="D223" s="1" t="s">
        <v>1677</v>
      </c>
      <c r="E223" s="1" t="s">
        <v>3158</v>
      </c>
      <c r="F223" s="20">
        <v>76</v>
      </c>
      <c r="G223" s="20">
        <v>316906</v>
      </c>
      <c r="H223" s="1" t="s">
        <v>2148</v>
      </c>
      <c r="I223" s="1">
        <v>4389203</v>
      </c>
      <c r="J223" s="21" t="s">
        <v>1738</v>
      </c>
      <c r="K223" s="1" t="s">
        <v>2736</v>
      </c>
      <c r="L223" s="21" t="s">
        <v>3219</v>
      </c>
      <c r="M223" s="22">
        <v>45597</v>
      </c>
      <c r="N223" s="22">
        <v>46691</v>
      </c>
      <c r="O223" s="77">
        <f t="shared" si="7"/>
        <v>0.85000000003043907</v>
      </c>
      <c r="P223" s="21" t="s">
        <v>1739</v>
      </c>
      <c r="Q223" s="1" t="s">
        <v>93</v>
      </c>
      <c r="R223" s="20" t="s">
        <v>2951</v>
      </c>
      <c r="S223" s="69">
        <v>2094361.453</v>
      </c>
      <c r="T223" s="69">
        <v>63997.394999999997</v>
      </c>
      <c r="U223" s="69">
        <v>305595.80249999999</v>
      </c>
      <c r="V223" s="69">
        <v>0</v>
      </c>
      <c r="W223" s="69">
        <v>2463954.65</v>
      </c>
      <c r="X223" s="24" t="s">
        <v>3157</v>
      </c>
      <c r="Z223" s="23">
        <v>147000</v>
      </c>
      <c r="AA223" s="26">
        <v>0</v>
      </c>
    </row>
    <row r="224" spans="1:27" s="1" customFormat="1" ht="18.75" hidden="1" customHeight="1" x14ac:dyDescent="0.2">
      <c r="A224" s="20">
        <v>316904</v>
      </c>
      <c r="B224" s="12" t="s">
        <v>2472</v>
      </c>
      <c r="C224" s="20">
        <f t="shared" si="8"/>
        <v>94</v>
      </c>
      <c r="D224" s="1" t="s">
        <v>1677</v>
      </c>
      <c r="E224" s="1" t="s">
        <v>3158</v>
      </c>
      <c r="F224" s="20">
        <v>76</v>
      </c>
      <c r="G224" s="20">
        <v>316904</v>
      </c>
      <c r="H224" s="1" t="s">
        <v>2146</v>
      </c>
      <c r="I224" s="1">
        <v>4389203</v>
      </c>
      <c r="J224" s="21" t="s">
        <v>1738</v>
      </c>
      <c r="K224" s="1" t="s">
        <v>2737</v>
      </c>
      <c r="L224" s="21" t="s">
        <v>3219</v>
      </c>
      <c r="M224" s="22">
        <v>45597</v>
      </c>
      <c r="N224" s="22">
        <v>46326</v>
      </c>
      <c r="O224" s="77">
        <f t="shared" si="7"/>
        <v>0.85</v>
      </c>
      <c r="P224" s="21" t="s">
        <v>1739</v>
      </c>
      <c r="Q224" s="1" t="s">
        <v>93</v>
      </c>
      <c r="R224" s="20" t="s">
        <v>2951</v>
      </c>
      <c r="S224" s="69">
        <v>2094762.95</v>
      </c>
      <c r="T224" s="69">
        <v>71734.657500000001</v>
      </c>
      <c r="U224" s="69">
        <v>297929.39250000002</v>
      </c>
      <c r="V224" s="69">
        <v>0</v>
      </c>
      <c r="W224" s="69">
        <v>2464427</v>
      </c>
      <c r="X224" s="24" t="s">
        <v>3157</v>
      </c>
      <c r="Z224" s="23">
        <v>165000</v>
      </c>
      <c r="AA224" s="26">
        <v>0</v>
      </c>
    </row>
    <row r="225" spans="1:27" s="1" customFormat="1" ht="18.75" hidden="1" customHeight="1" x14ac:dyDescent="0.2">
      <c r="A225" s="20">
        <v>306308</v>
      </c>
      <c r="B225" s="12" t="s">
        <v>2472</v>
      </c>
      <c r="C225" s="20">
        <f t="shared" si="8"/>
        <v>95</v>
      </c>
      <c r="D225" s="1" t="s">
        <v>348</v>
      </c>
      <c r="E225" s="1" t="s">
        <v>3159</v>
      </c>
      <c r="F225" s="20">
        <v>71</v>
      </c>
      <c r="G225" s="20">
        <v>306308</v>
      </c>
      <c r="H225" s="1" t="s">
        <v>2272</v>
      </c>
      <c r="I225" s="1">
        <v>3487181</v>
      </c>
      <c r="J225" s="21" t="s">
        <v>1754</v>
      </c>
      <c r="K225" s="1" t="s">
        <v>2738</v>
      </c>
      <c r="L225" s="21" t="s">
        <v>3245</v>
      </c>
      <c r="M225" s="22">
        <v>45597</v>
      </c>
      <c r="N225" s="22">
        <v>46326</v>
      </c>
      <c r="O225" s="77">
        <f t="shared" si="7"/>
        <v>0.84059030048528272</v>
      </c>
      <c r="P225" s="21" t="s">
        <v>1755</v>
      </c>
      <c r="Q225" s="1" t="s">
        <v>602</v>
      </c>
      <c r="R225" s="20" t="s">
        <v>2952</v>
      </c>
      <c r="S225" s="69">
        <v>4144294.145</v>
      </c>
      <c r="T225" s="69">
        <v>654572.40549999999</v>
      </c>
      <c r="U225" s="69">
        <v>131352.29999999999</v>
      </c>
      <c r="V225" s="69">
        <v>0</v>
      </c>
      <c r="W225" s="69">
        <v>4930218.8499999996</v>
      </c>
      <c r="X225" s="24" t="s">
        <v>3157</v>
      </c>
      <c r="Z225" s="23">
        <v>0</v>
      </c>
      <c r="AA225" s="26">
        <v>0</v>
      </c>
    </row>
    <row r="226" spans="1:27" s="1" customFormat="1" ht="18.75" hidden="1" customHeight="1" x14ac:dyDescent="0.2">
      <c r="A226" s="20">
        <v>318229</v>
      </c>
      <c r="B226" s="12" t="s">
        <v>2472</v>
      </c>
      <c r="C226" s="20">
        <f t="shared" si="8"/>
        <v>96</v>
      </c>
      <c r="D226" s="1" t="s">
        <v>348</v>
      </c>
      <c r="E226" s="1" t="s">
        <v>3159</v>
      </c>
      <c r="F226" s="20">
        <v>71</v>
      </c>
      <c r="G226" s="20">
        <v>318229</v>
      </c>
      <c r="H226" s="1" t="s">
        <v>2221</v>
      </c>
      <c r="I226" s="1">
        <v>5016</v>
      </c>
      <c r="J226" s="21" t="s">
        <v>1745</v>
      </c>
      <c r="L226" s="21" t="s">
        <v>3246</v>
      </c>
      <c r="M226" s="22">
        <v>45597</v>
      </c>
      <c r="N226" s="22">
        <v>46326</v>
      </c>
      <c r="O226" s="77">
        <f t="shared" si="7"/>
        <v>0.80749148199946819</v>
      </c>
      <c r="P226" s="21" t="s">
        <v>221</v>
      </c>
      <c r="Q226" s="1" t="s">
        <v>222</v>
      </c>
      <c r="R226" s="20" t="s">
        <v>2952</v>
      </c>
      <c r="S226" s="69">
        <v>3963656.7259999998</v>
      </c>
      <c r="T226" s="69">
        <v>699468.83400000003</v>
      </c>
      <c r="U226" s="69">
        <v>245479.44</v>
      </c>
      <c r="V226" s="69">
        <v>0</v>
      </c>
      <c r="W226" s="69">
        <v>4908605</v>
      </c>
      <c r="X226" s="24" t="s">
        <v>3157</v>
      </c>
      <c r="Z226" s="23">
        <v>490860.5</v>
      </c>
      <c r="AA226" s="26">
        <v>0</v>
      </c>
    </row>
    <row r="227" spans="1:27" s="1" customFormat="1" ht="18.75" hidden="1" customHeight="1" x14ac:dyDescent="0.2">
      <c r="A227" s="20">
        <v>313240</v>
      </c>
      <c r="B227" s="12" t="s">
        <v>2472</v>
      </c>
      <c r="C227" s="20">
        <f t="shared" si="8"/>
        <v>97</v>
      </c>
      <c r="D227" s="1" t="s">
        <v>1677</v>
      </c>
      <c r="E227" s="1" t="s">
        <v>3158</v>
      </c>
      <c r="F227" s="20">
        <v>76</v>
      </c>
      <c r="G227" s="20">
        <v>313240</v>
      </c>
      <c r="H227" s="1" t="s">
        <v>2113</v>
      </c>
      <c r="I227" s="1">
        <v>28949430</v>
      </c>
      <c r="J227" s="21" t="s">
        <v>1749</v>
      </c>
      <c r="L227" s="21" t="s">
        <v>3247</v>
      </c>
      <c r="M227" s="22">
        <v>45597</v>
      </c>
      <c r="N227" s="22">
        <v>46691</v>
      </c>
      <c r="O227" s="77">
        <f t="shared" si="7"/>
        <v>0.85000000003043219</v>
      </c>
      <c r="P227" s="21" t="s">
        <v>1750</v>
      </c>
      <c r="Q227" s="1" t="s">
        <v>91</v>
      </c>
      <c r="R227" s="20" t="s">
        <v>2951</v>
      </c>
      <c r="S227" s="69">
        <v>2094828.987</v>
      </c>
      <c r="T227" s="69">
        <v>320385.61349999998</v>
      </c>
      <c r="U227" s="69">
        <v>49290.09</v>
      </c>
      <c r="V227" s="69">
        <v>0</v>
      </c>
      <c r="W227" s="69">
        <v>2464504.69</v>
      </c>
      <c r="X227" s="24" t="s">
        <v>3157</v>
      </c>
      <c r="Z227" s="23">
        <v>0</v>
      </c>
      <c r="AA227" s="26">
        <v>0</v>
      </c>
    </row>
    <row r="228" spans="1:27" s="1" customFormat="1" ht="18.75" hidden="1" customHeight="1" x14ac:dyDescent="0.2">
      <c r="A228" s="20">
        <v>316899</v>
      </c>
      <c r="B228" s="12" t="s">
        <v>2472</v>
      </c>
      <c r="C228" s="20">
        <f t="shared" si="8"/>
        <v>98</v>
      </c>
      <c r="D228" s="1" t="s">
        <v>348</v>
      </c>
      <c r="E228" s="1" t="s">
        <v>3159</v>
      </c>
      <c r="F228" s="20">
        <v>71</v>
      </c>
      <c r="G228" s="20">
        <v>316899</v>
      </c>
      <c r="H228" s="1" t="s">
        <v>2145</v>
      </c>
      <c r="I228" s="1">
        <v>16136719</v>
      </c>
      <c r="J228" s="21" t="s">
        <v>1744</v>
      </c>
      <c r="L228" s="21" t="s">
        <v>3239</v>
      </c>
      <c r="M228" s="22">
        <v>45597</v>
      </c>
      <c r="N228" s="22">
        <v>46326</v>
      </c>
      <c r="O228" s="77">
        <f t="shared" si="7"/>
        <v>0.80749148246543201</v>
      </c>
      <c r="P228" s="21" t="s">
        <v>221</v>
      </c>
      <c r="Q228" s="1" t="s">
        <v>222</v>
      </c>
      <c r="R228" s="20" t="s">
        <v>2952</v>
      </c>
      <c r="S228" s="69">
        <v>3862218.219</v>
      </c>
      <c r="T228" s="69">
        <v>681567.92099999997</v>
      </c>
      <c r="U228" s="69">
        <v>239197.09</v>
      </c>
      <c r="V228" s="69">
        <v>0</v>
      </c>
      <c r="W228" s="69">
        <v>4782983.2300000004</v>
      </c>
      <c r="X228" s="24" t="s">
        <v>3157</v>
      </c>
      <c r="Z228" s="23">
        <v>478298.32</v>
      </c>
      <c r="AA228" s="26">
        <v>0</v>
      </c>
    </row>
    <row r="229" spans="1:27" s="1" customFormat="1" ht="18.75" hidden="1" customHeight="1" x14ac:dyDescent="0.2">
      <c r="A229" s="20">
        <v>317946</v>
      </c>
      <c r="B229" s="12" t="s">
        <v>2472</v>
      </c>
      <c r="C229" s="20">
        <f t="shared" si="8"/>
        <v>99</v>
      </c>
      <c r="D229" s="1" t="s">
        <v>1677</v>
      </c>
      <c r="E229" s="1" t="s">
        <v>3158</v>
      </c>
      <c r="F229" s="20">
        <v>76</v>
      </c>
      <c r="G229" s="20">
        <v>317946</v>
      </c>
      <c r="H229" s="1" t="s">
        <v>2200</v>
      </c>
      <c r="I229" s="1">
        <v>3695263</v>
      </c>
      <c r="J229" s="21" t="s">
        <v>1747</v>
      </c>
      <c r="L229" s="21" t="s">
        <v>3248</v>
      </c>
      <c r="M229" s="22">
        <v>45597</v>
      </c>
      <c r="N229" s="22">
        <v>46691</v>
      </c>
      <c r="O229" s="77">
        <f t="shared" si="7"/>
        <v>0.85</v>
      </c>
      <c r="P229" s="21" t="s">
        <v>1066</v>
      </c>
      <c r="Q229" s="1" t="s">
        <v>92</v>
      </c>
      <c r="R229" s="20" t="s">
        <v>2951</v>
      </c>
      <c r="S229" s="69">
        <v>2095405.686</v>
      </c>
      <c r="T229" s="69">
        <v>320473.81400000001</v>
      </c>
      <c r="U229" s="69">
        <v>49303.66</v>
      </c>
      <c r="V229" s="69">
        <v>0</v>
      </c>
      <c r="W229" s="69">
        <v>2465183.16</v>
      </c>
      <c r="X229" s="24" t="s">
        <v>3157</v>
      </c>
      <c r="Z229" s="23">
        <v>246518</v>
      </c>
      <c r="AA229" s="26">
        <v>0</v>
      </c>
    </row>
    <row r="230" spans="1:27" s="1" customFormat="1" ht="18.75" hidden="1" customHeight="1" x14ac:dyDescent="0.2">
      <c r="A230" s="20">
        <v>313867</v>
      </c>
      <c r="B230" s="12" t="s">
        <v>2472</v>
      </c>
      <c r="C230" s="20">
        <f t="shared" si="8"/>
        <v>100</v>
      </c>
      <c r="D230" s="1" t="s">
        <v>348</v>
      </c>
      <c r="E230" s="1" t="s">
        <v>3159</v>
      </c>
      <c r="F230" s="20">
        <v>71</v>
      </c>
      <c r="G230" s="20">
        <v>313867</v>
      </c>
      <c r="H230" s="1" t="s">
        <v>2128</v>
      </c>
      <c r="I230" s="1">
        <v>10814774</v>
      </c>
      <c r="J230" s="21" t="s">
        <v>1751</v>
      </c>
      <c r="L230" s="21" t="s">
        <v>3249</v>
      </c>
      <c r="M230" s="22">
        <v>45597</v>
      </c>
      <c r="N230" s="22">
        <v>46326</v>
      </c>
      <c r="O230" s="77">
        <f t="shared" si="7"/>
        <v>0.80749999991363863</v>
      </c>
      <c r="P230" s="21" t="s">
        <v>221</v>
      </c>
      <c r="Q230" s="1" t="s">
        <v>222</v>
      </c>
      <c r="R230" s="20" t="s">
        <v>2952</v>
      </c>
      <c r="S230" s="69">
        <v>3973851.7110000001</v>
      </c>
      <c r="T230" s="69">
        <v>701267.94900000002</v>
      </c>
      <c r="U230" s="69">
        <v>246058.93</v>
      </c>
      <c r="V230" s="69">
        <v>0</v>
      </c>
      <c r="W230" s="69">
        <v>4921178.59</v>
      </c>
      <c r="X230" s="24" t="s">
        <v>3157</v>
      </c>
      <c r="Z230" s="23">
        <v>530000</v>
      </c>
      <c r="AA230" s="26">
        <v>0</v>
      </c>
    </row>
    <row r="231" spans="1:27" s="1" customFormat="1" ht="18.75" hidden="1" customHeight="1" x14ac:dyDescent="0.2">
      <c r="A231" s="20">
        <v>311626</v>
      </c>
      <c r="B231" s="12" t="s">
        <v>2472</v>
      </c>
      <c r="C231" s="20">
        <f t="shared" si="8"/>
        <v>101</v>
      </c>
      <c r="D231" s="1" t="s">
        <v>1677</v>
      </c>
      <c r="E231" s="1" t="s">
        <v>3158</v>
      </c>
      <c r="F231" s="20">
        <v>76</v>
      </c>
      <c r="G231" s="20">
        <v>311626</v>
      </c>
      <c r="H231" s="1" t="s">
        <v>2325</v>
      </c>
      <c r="I231" s="1">
        <v>34170212</v>
      </c>
      <c r="J231" s="21" t="s">
        <v>1759</v>
      </c>
      <c r="K231" s="1" t="s">
        <v>2739</v>
      </c>
      <c r="L231" s="21" t="s">
        <v>3250</v>
      </c>
      <c r="M231" s="22">
        <v>45597</v>
      </c>
      <c r="N231" s="22">
        <v>46691</v>
      </c>
      <c r="O231" s="77">
        <f t="shared" si="7"/>
        <v>0.85</v>
      </c>
      <c r="P231" s="21" t="s">
        <v>1750</v>
      </c>
      <c r="Q231" s="1" t="s">
        <v>91</v>
      </c>
      <c r="R231" s="20" t="s">
        <v>2951</v>
      </c>
      <c r="S231" s="69">
        <v>2093454.6129999999</v>
      </c>
      <c r="T231" s="69">
        <v>345818.147</v>
      </c>
      <c r="U231" s="69">
        <v>23615.02</v>
      </c>
      <c r="V231" s="69">
        <v>0</v>
      </c>
      <c r="W231" s="69">
        <v>2462887.7799999998</v>
      </c>
      <c r="X231" s="24" t="s">
        <v>3157</v>
      </c>
      <c r="Z231" s="23">
        <v>384641.05</v>
      </c>
      <c r="AA231" s="26">
        <v>0</v>
      </c>
    </row>
    <row r="232" spans="1:27" s="1" customFormat="1" ht="18.75" hidden="1" customHeight="1" x14ac:dyDescent="0.2">
      <c r="A232" s="20">
        <v>302494</v>
      </c>
      <c r="B232" s="12" t="s">
        <v>2472</v>
      </c>
      <c r="C232" s="20">
        <f t="shared" si="8"/>
        <v>102</v>
      </c>
      <c r="D232" s="1" t="s">
        <v>1677</v>
      </c>
      <c r="E232" s="1" t="s">
        <v>3158</v>
      </c>
      <c r="F232" s="20">
        <v>76</v>
      </c>
      <c r="G232" s="20">
        <v>302494</v>
      </c>
      <c r="H232" s="1" t="s">
        <v>2241</v>
      </c>
      <c r="I232" s="1">
        <v>17880783</v>
      </c>
      <c r="J232" s="21" t="s">
        <v>1756</v>
      </c>
      <c r="K232" s="1" t="s">
        <v>2740</v>
      </c>
      <c r="L232" s="21" t="s">
        <v>3251</v>
      </c>
      <c r="M232" s="22">
        <v>45597</v>
      </c>
      <c r="N232" s="22">
        <v>46203</v>
      </c>
      <c r="O232" s="77">
        <f t="shared" si="7"/>
        <v>0.85000000004520304</v>
      </c>
      <c r="P232" s="21" t="s">
        <v>897</v>
      </c>
      <c r="Q232" s="1" t="s">
        <v>93</v>
      </c>
      <c r="R232" s="20" t="s">
        <v>2951</v>
      </c>
      <c r="S232" s="69">
        <v>1410300.051</v>
      </c>
      <c r="T232" s="69">
        <v>231289.91949999999</v>
      </c>
      <c r="U232" s="69">
        <v>17586.560000000001</v>
      </c>
      <c r="V232" s="69">
        <v>0</v>
      </c>
      <c r="W232" s="69">
        <v>1659176.53</v>
      </c>
      <c r="X232" s="24" t="s">
        <v>3157</v>
      </c>
      <c r="Z232" s="23">
        <v>82172</v>
      </c>
      <c r="AA232" s="26">
        <v>0</v>
      </c>
    </row>
    <row r="233" spans="1:27" s="1" customFormat="1" ht="18.75" hidden="1" customHeight="1" x14ac:dyDescent="0.2">
      <c r="A233" s="20">
        <v>313216</v>
      </c>
      <c r="B233" s="12" t="s">
        <v>2472</v>
      </c>
      <c r="C233" s="20">
        <f t="shared" si="8"/>
        <v>103</v>
      </c>
      <c r="D233" s="1" t="s">
        <v>1677</v>
      </c>
      <c r="E233" s="1" t="s">
        <v>3158</v>
      </c>
      <c r="F233" s="20">
        <v>76</v>
      </c>
      <c r="G233" s="20">
        <v>313216</v>
      </c>
      <c r="H233" s="1" t="s">
        <v>2112</v>
      </c>
      <c r="I233" s="1">
        <v>4639067</v>
      </c>
      <c r="J233" s="21" t="s">
        <v>1757</v>
      </c>
      <c r="L233" s="21" t="s">
        <v>3182</v>
      </c>
      <c r="M233" s="22">
        <v>45597</v>
      </c>
      <c r="N233" s="22">
        <v>46326</v>
      </c>
      <c r="O233" s="77">
        <f t="shared" si="7"/>
        <v>0.85</v>
      </c>
      <c r="P233" s="21" t="s">
        <v>1758</v>
      </c>
      <c r="Q233" s="1" t="s">
        <v>94</v>
      </c>
      <c r="R233" s="20" t="s">
        <v>2952</v>
      </c>
      <c r="S233" s="69">
        <v>2092922.2579999999</v>
      </c>
      <c r="T233" s="69">
        <v>320093.98200000002</v>
      </c>
      <c r="U233" s="69">
        <v>49245.24</v>
      </c>
      <c r="V233" s="69">
        <v>0</v>
      </c>
      <c r="W233" s="69">
        <v>2462261.48</v>
      </c>
      <c r="X233" s="24" t="s">
        <v>3157</v>
      </c>
      <c r="Z233" s="23">
        <v>0</v>
      </c>
      <c r="AA233" s="26">
        <v>0</v>
      </c>
    </row>
    <row r="234" spans="1:27" s="1" customFormat="1" ht="18.75" hidden="1" customHeight="1" x14ac:dyDescent="0.2">
      <c r="A234" s="20">
        <v>312536</v>
      </c>
      <c r="B234" s="12" t="s">
        <v>2472</v>
      </c>
      <c r="C234" s="20">
        <f t="shared" si="8"/>
        <v>104</v>
      </c>
      <c r="D234" s="1" t="s">
        <v>1677</v>
      </c>
      <c r="E234" s="1" t="s">
        <v>3158</v>
      </c>
      <c r="F234" s="20">
        <v>76</v>
      </c>
      <c r="G234" s="20">
        <v>312536</v>
      </c>
      <c r="H234" s="1" t="s">
        <v>2362</v>
      </c>
      <c r="I234" s="1">
        <v>3897548</v>
      </c>
      <c r="J234" s="21" t="s">
        <v>1760</v>
      </c>
      <c r="L234" s="21" t="s">
        <v>3252</v>
      </c>
      <c r="M234" s="22">
        <v>45597</v>
      </c>
      <c r="N234" s="22">
        <v>46326</v>
      </c>
      <c r="O234" s="77">
        <f t="shared" si="7"/>
        <v>0.85000000003100318</v>
      </c>
      <c r="P234" s="21" t="s">
        <v>1761</v>
      </c>
      <c r="Q234" s="1" t="s">
        <v>92</v>
      </c>
      <c r="R234" s="20" t="s">
        <v>2951</v>
      </c>
      <c r="S234" s="69">
        <v>2056242.2509999999</v>
      </c>
      <c r="T234" s="69">
        <v>314484.11949999997</v>
      </c>
      <c r="U234" s="69">
        <v>48382.16</v>
      </c>
      <c r="V234" s="69">
        <v>0</v>
      </c>
      <c r="W234" s="69">
        <v>2419108.5299999998</v>
      </c>
      <c r="X234" s="24" t="s">
        <v>3157</v>
      </c>
      <c r="Z234" s="23">
        <v>241910.85</v>
      </c>
      <c r="AA234" s="26">
        <v>0</v>
      </c>
    </row>
    <row r="235" spans="1:27" s="1" customFormat="1" ht="18.75" hidden="1" customHeight="1" x14ac:dyDescent="0.2">
      <c r="A235" s="20">
        <v>316905</v>
      </c>
      <c r="B235" s="12" t="s">
        <v>2472</v>
      </c>
      <c r="C235" s="20">
        <f t="shared" si="8"/>
        <v>105</v>
      </c>
      <c r="D235" s="1" t="s">
        <v>1677</v>
      </c>
      <c r="E235" s="1" t="s">
        <v>3158</v>
      </c>
      <c r="F235" s="20">
        <v>76</v>
      </c>
      <c r="G235" s="20">
        <v>316905</v>
      </c>
      <c r="H235" s="1" t="s">
        <v>2147</v>
      </c>
      <c r="I235" s="1">
        <v>4389203</v>
      </c>
      <c r="J235" s="21" t="s">
        <v>1738</v>
      </c>
      <c r="K235" s="1" t="s">
        <v>2741</v>
      </c>
      <c r="L235" s="21" t="s">
        <v>3219</v>
      </c>
      <c r="M235" s="22">
        <v>45597</v>
      </c>
      <c r="N235" s="22">
        <v>46691</v>
      </c>
      <c r="O235" s="77">
        <f t="shared" si="7"/>
        <v>0.85000000000000009</v>
      </c>
      <c r="P235" s="21" t="s">
        <v>1739</v>
      </c>
      <c r="Q235" s="1" t="s">
        <v>93</v>
      </c>
      <c r="R235" s="20" t="s">
        <v>2951</v>
      </c>
      <c r="S235" s="69">
        <v>2091389.7250000001</v>
      </c>
      <c r="T235" s="69">
        <v>59283.452499999999</v>
      </c>
      <c r="U235" s="69">
        <v>309785.32250000001</v>
      </c>
      <c r="V235" s="69">
        <v>0</v>
      </c>
      <c r="W235" s="69">
        <v>2460458.5</v>
      </c>
      <c r="X235" s="24" t="s">
        <v>3157</v>
      </c>
      <c r="Z235" s="23">
        <v>136000</v>
      </c>
      <c r="AA235" s="26">
        <v>0</v>
      </c>
    </row>
    <row r="236" spans="1:27" s="1" customFormat="1" ht="18.75" hidden="1" customHeight="1" x14ac:dyDescent="0.2">
      <c r="A236" s="20">
        <v>317705</v>
      </c>
      <c r="B236" s="12" t="s">
        <v>2472</v>
      </c>
      <c r="C236" s="20">
        <f t="shared" si="8"/>
        <v>106</v>
      </c>
      <c r="D236" s="1" t="s">
        <v>1677</v>
      </c>
      <c r="E236" s="1" t="s">
        <v>3158</v>
      </c>
      <c r="F236" s="20">
        <v>76</v>
      </c>
      <c r="G236" s="20">
        <v>317705</v>
      </c>
      <c r="H236" s="1" t="s">
        <v>2184</v>
      </c>
      <c r="I236" s="1">
        <v>4485669</v>
      </c>
      <c r="J236" s="21" t="s">
        <v>1724</v>
      </c>
      <c r="K236" s="1" t="s">
        <v>2742</v>
      </c>
      <c r="L236" s="21" t="s">
        <v>3219</v>
      </c>
      <c r="M236" s="22">
        <v>45597</v>
      </c>
      <c r="N236" s="22">
        <v>46691</v>
      </c>
      <c r="O236" s="77">
        <f t="shared" si="7"/>
        <v>0.85000000003043663</v>
      </c>
      <c r="P236" s="21" t="s">
        <v>102</v>
      </c>
      <c r="Q236" s="1" t="s">
        <v>92</v>
      </c>
      <c r="R236" s="20" t="s">
        <v>2951</v>
      </c>
      <c r="S236" s="69">
        <v>2094507.9080000001</v>
      </c>
      <c r="T236" s="69">
        <v>59150.26</v>
      </c>
      <c r="U236" s="69">
        <v>310468.78249999997</v>
      </c>
      <c r="V236" s="69">
        <v>0</v>
      </c>
      <c r="W236" s="69">
        <v>2464126.9500000002</v>
      </c>
      <c r="X236" s="24" t="s">
        <v>3157</v>
      </c>
      <c r="Z236" s="23">
        <v>136000</v>
      </c>
      <c r="AA236" s="26">
        <v>0</v>
      </c>
    </row>
    <row r="237" spans="1:27" s="1" customFormat="1" ht="18.75" hidden="1" customHeight="1" x14ac:dyDescent="0.2">
      <c r="A237" s="20">
        <v>313370</v>
      </c>
      <c r="B237" s="12" t="s">
        <v>2472</v>
      </c>
      <c r="C237" s="20">
        <f t="shared" si="8"/>
        <v>107</v>
      </c>
      <c r="D237" s="1" t="s">
        <v>348</v>
      </c>
      <c r="E237" s="1" t="s">
        <v>3159</v>
      </c>
      <c r="F237" s="20">
        <v>71</v>
      </c>
      <c r="G237" s="20">
        <v>313370</v>
      </c>
      <c r="H237" s="1" t="s">
        <v>2124</v>
      </c>
      <c r="I237" s="1">
        <v>2487647</v>
      </c>
      <c r="J237" s="21" t="s">
        <v>1762</v>
      </c>
      <c r="K237" s="1" t="s">
        <v>2743</v>
      </c>
      <c r="L237" s="21" t="s">
        <v>3227</v>
      </c>
      <c r="M237" s="22">
        <v>45597</v>
      </c>
      <c r="N237" s="22">
        <v>46295</v>
      </c>
      <c r="O237" s="77">
        <f t="shared" si="7"/>
        <v>0.85000000001522524</v>
      </c>
      <c r="P237" s="21" t="s">
        <v>308</v>
      </c>
      <c r="Q237" s="1" t="s">
        <v>91</v>
      </c>
      <c r="R237" s="20" t="s">
        <v>2952</v>
      </c>
      <c r="S237" s="69">
        <v>4187140.0610000002</v>
      </c>
      <c r="T237" s="69">
        <v>640386.09950000001</v>
      </c>
      <c r="U237" s="69">
        <v>98520.97</v>
      </c>
      <c r="V237" s="69">
        <v>0</v>
      </c>
      <c r="W237" s="69">
        <v>4926047.13</v>
      </c>
      <c r="X237" s="24" t="s">
        <v>3157</v>
      </c>
      <c r="Z237" s="23">
        <v>1269194.26</v>
      </c>
      <c r="AA237" s="26">
        <v>0</v>
      </c>
    </row>
    <row r="238" spans="1:27" s="1" customFormat="1" ht="18.75" hidden="1" customHeight="1" x14ac:dyDescent="0.2">
      <c r="A238" s="20">
        <v>317682</v>
      </c>
      <c r="B238" s="12" t="s">
        <v>2472</v>
      </c>
      <c r="C238" s="20">
        <f t="shared" si="8"/>
        <v>108</v>
      </c>
      <c r="D238" s="1" t="s">
        <v>348</v>
      </c>
      <c r="E238" s="1" t="s">
        <v>3159</v>
      </c>
      <c r="F238" s="20">
        <v>71</v>
      </c>
      <c r="G238" s="20">
        <v>317682</v>
      </c>
      <c r="H238" s="1" t="s">
        <v>2178</v>
      </c>
      <c r="I238" s="1">
        <v>27355790</v>
      </c>
      <c r="J238" s="21" t="s">
        <v>1764</v>
      </c>
      <c r="K238" s="1" t="s">
        <v>2743</v>
      </c>
      <c r="L238" s="21" t="s">
        <v>3253</v>
      </c>
      <c r="M238" s="22">
        <v>45597</v>
      </c>
      <c r="N238" s="22">
        <v>46326</v>
      </c>
      <c r="O238" s="77">
        <f t="shared" si="7"/>
        <v>0.82872894459444035</v>
      </c>
      <c r="P238" s="21" t="s">
        <v>308</v>
      </c>
      <c r="Q238" s="1" t="s">
        <v>91</v>
      </c>
      <c r="R238" s="20" t="s">
        <v>2952</v>
      </c>
      <c r="S238" s="69">
        <v>4081980.2540000002</v>
      </c>
      <c r="T238" s="69">
        <v>671142.37650000001</v>
      </c>
      <c r="U238" s="69">
        <v>172468.88</v>
      </c>
      <c r="V238" s="69">
        <v>0</v>
      </c>
      <c r="W238" s="69">
        <v>4925591.51</v>
      </c>
      <c r="X238" s="24" t="s">
        <v>3157</v>
      </c>
      <c r="Z238" s="23">
        <v>1231641.8900000001</v>
      </c>
      <c r="AA238" s="26">
        <v>0</v>
      </c>
    </row>
    <row r="239" spans="1:27" s="1" customFormat="1" ht="18.75" hidden="1" customHeight="1" x14ac:dyDescent="0.2">
      <c r="A239" s="20">
        <v>316618</v>
      </c>
      <c r="B239" s="12" t="s">
        <v>2472</v>
      </c>
      <c r="C239" s="20">
        <f t="shared" si="8"/>
        <v>109</v>
      </c>
      <c r="D239" s="1" t="s">
        <v>1677</v>
      </c>
      <c r="E239" s="1" t="s">
        <v>3158</v>
      </c>
      <c r="F239" s="20">
        <v>77</v>
      </c>
      <c r="G239" s="20">
        <v>316618</v>
      </c>
      <c r="H239" s="1" t="s">
        <v>2142</v>
      </c>
      <c r="I239" s="1">
        <v>31310770</v>
      </c>
      <c r="J239" s="21" t="s">
        <v>461</v>
      </c>
      <c r="K239" s="1" t="s">
        <v>2744</v>
      </c>
      <c r="L239" s="21" t="s">
        <v>3254</v>
      </c>
      <c r="M239" s="22">
        <v>45597</v>
      </c>
      <c r="N239" s="22">
        <v>46691</v>
      </c>
      <c r="O239" s="77">
        <f t="shared" si="7"/>
        <v>0.39999999999999997</v>
      </c>
      <c r="P239" s="21" t="s">
        <v>505</v>
      </c>
      <c r="Q239" s="1" t="s">
        <v>90</v>
      </c>
      <c r="R239" s="20" t="s">
        <v>2952</v>
      </c>
      <c r="S239" s="69">
        <v>979305.65599999996</v>
      </c>
      <c r="T239" s="69">
        <v>1456195.004</v>
      </c>
      <c r="U239" s="69">
        <v>12763.48</v>
      </c>
      <c r="V239" s="69">
        <v>0</v>
      </c>
      <c r="W239" s="69">
        <v>2448264.14</v>
      </c>
      <c r="X239" s="24" t="s">
        <v>3157</v>
      </c>
      <c r="Z239" s="23">
        <v>606844.37000000011</v>
      </c>
      <c r="AA239" s="26">
        <v>0</v>
      </c>
    </row>
    <row r="240" spans="1:27" s="1" customFormat="1" ht="18.75" hidden="1" customHeight="1" x14ac:dyDescent="0.2">
      <c r="A240" s="20">
        <v>317706</v>
      </c>
      <c r="B240" s="12" t="s">
        <v>2472</v>
      </c>
      <c r="C240" s="20">
        <f t="shared" si="8"/>
        <v>110</v>
      </c>
      <c r="D240" s="1" t="s">
        <v>1677</v>
      </c>
      <c r="E240" s="1" t="s">
        <v>3158</v>
      </c>
      <c r="F240" s="20">
        <v>76</v>
      </c>
      <c r="G240" s="20">
        <v>317706</v>
      </c>
      <c r="H240" s="1" t="s">
        <v>2185</v>
      </c>
      <c r="I240" s="1">
        <v>4485669</v>
      </c>
      <c r="J240" s="21" t="s">
        <v>1724</v>
      </c>
      <c r="K240" s="1" t="s">
        <v>2745</v>
      </c>
      <c r="L240" s="21" t="s">
        <v>3219</v>
      </c>
      <c r="M240" s="22">
        <v>45597</v>
      </c>
      <c r="N240" s="22">
        <v>46691</v>
      </c>
      <c r="O240" s="77">
        <f t="shared" si="7"/>
        <v>0.85000000003043297</v>
      </c>
      <c r="P240" s="21" t="s">
        <v>102</v>
      </c>
      <c r="Q240" s="1" t="s">
        <v>92</v>
      </c>
      <c r="R240" s="20" t="s">
        <v>2951</v>
      </c>
      <c r="S240" s="69">
        <v>2094770.048</v>
      </c>
      <c r="T240" s="69">
        <v>51327.9</v>
      </c>
      <c r="U240" s="69">
        <v>318337.40250000003</v>
      </c>
      <c r="V240" s="69">
        <v>0</v>
      </c>
      <c r="W240" s="69">
        <v>2464435.35</v>
      </c>
      <c r="X240" s="24" t="s">
        <v>3157</v>
      </c>
      <c r="Z240" s="23">
        <v>118000</v>
      </c>
      <c r="AA240" s="26">
        <v>0</v>
      </c>
    </row>
    <row r="241" spans="1:27" s="1" customFormat="1" ht="18.75" hidden="1" customHeight="1" x14ac:dyDescent="0.2">
      <c r="A241" s="20">
        <v>309762</v>
      </c>
      <c r="B241" s="12" t="s">
        <v>2472</v>
      </c>
      <c r="C241" s="20">
        <f t="shared" si="8"/>
        <v>111</v>
      </c>
      <c r="D241" s="1" t="s">
        <v>1677</v>
      </c>
      <c r="E241" s="1" t="s">
        <v>3158</v>
      </c>
      <c r="F241" s="20">
        <v>76</v>
      </c>
      <c r="G241" s="20">
        <v>309762</v>
      </c>
      <c r="H241" s="1" t="s">
        <v>2283</v>
      </c>
      <c r="I241" s="1">
        <v>4317592</v>
      </c>
      <c r="J241" s="21" t="s">
        <v>1766</v>
      </c>
      <c r="L241" s="21" t="s">
        <v>3255</v>
      </c>
      <c r="M241" s="22">
        <v>45597</v>
      </c>
      <c r="N241" s="22">
        <v>46326</v>
      </c>
      <c r="O241" s="77">
        <f t="shared" si="7"/>
        <v>0.85000000000000009</v>
      </c>
      <c r="P241" s="21" t="s">
        <v>1767</v>
      </c>
      <c r="Q241" s="1" t="s">
        <v>1420</v>
      </c>
      <c r="R241" s="20" t="s">
        <v>2951</v>
      </c>
      <c r="S241" s="69">
        <v>2095461.429</v>
      </c>
      <c r="T241" s="69">
        <v>320481.511</v>
      </c>
      <c r="U241" s="69">
        <v>49305.8</v>
      </c>
      <c r="V241" s="69">
        <v>0</v>
      </c>
      <c r="W241" s="69">
        <v>2465248.7400000002</v>
      </c>
      <c r="X241" s="24" t="s">
        <v>3157</v>
      </c>
      <c r="Z241" s="23">
        <v>246524.79</v>
      </c>
      <c r="AA241" s="26">
        <v>0</v>
      </c>
    </row>
    <row r="242" spans="1:27" s="1" customFormat="1" ht="18.75" hidden="1" customHeight="1" x14ac:dyDescent="0.2">
      <c r="A242" s="20">
        <v>311736</v>
      </c>
      <c r="B242" s="12" t="s">
        <v>2472</v>
      </c>
      <c r="C242" s="20">
        <f t="shared" si="8"/>
        <v>112</v>
      </c>
      <c r="D242" s="1" t="s">
        <v>348</v>
      </c>
      <c r="E242" s="1" t="s">
        <v>3159</v>
      </c>
      <c r="F242" s="20">
        <v>71</v>
      </c>
      <c r="G242" s="20">
        <v>311736</v>
      </c>
      <c r="H242" s="1" t="s">
        <v>2327</v>
      </c>
      <c r="I242" s="1">
        <v>5022670</v>
      </c>
      <c r="J242" s="21" t="s">
        <v>1765</v>
      </c>
      <c r="L242" s="21" t="s">
        <v>3256</v>
      </c>
      <c r="M242" s="22">
        <v>45597</v>
      </c>
      <c r="N242" s="22">
        <v>46326</v>
      </c>
      <c r="O242" s="77">
        <f t="shared" si="7"/>
        <v>0.80749970687288752</v>
      </c>
      <c r="P242" s="21" t="s">
        <v>221</v>
      </c>
      <c r="Q242" s="1" t="s">
        <v>222</v>
      </c>
      <c r="R242" s="20" t="s">
        <v>2952</v>
      </c>
      <c r="S242" s="69">
        <v>3980652.17</v>
      </c>
      <c r="T242" s="69">
        <v>702468.03</v>
      </c>
      <c r="U242" s="69">
        <v>246481.8</v>
      </c>
      <c r="V242" s="69">
        <v>0</v>
      </c>
      <c r="W242" s="69">
        <v>4929602</v>
      </c>
      <c r="X242" s="24" t="s">
        <v>3157</v>
      </c>
      <c r="Z242" s="23">
        <v>0</v>
      </c>
      <c r="AA242" s="26">
        <v>0</v>
      </c>
    </row>
    <row r="243" spans="1:27" s="1" customFormat="1" ht="18.75" hidden="1" customHeight="1" x14ac:dyDescent="0.2">
      <c r="A243" s="20">
        <v>312422</v>
      </c>
      <c r="B243" s="12" t="s">
        <v>2472</v>
      </c>
      <c r="C243" s="20">
        <f t="shared" si="8"/>
        <v>113</v>
      </c>
      <c r="D243" s="1" t="s">
        <v>348</v>
      </c>
      <c r="E243" s="1" t="s">
        <v>3159</v>
      </c>
      <c r="F243" s="20">
        <v>71</v>
      </c>
      <c r="G243" s="20">
        <v>312422</v>
      </c>
      <c r="H243" s="1" t="s">
        <v>2359</v>
      </c>
      <c r="I243" s="1">
        <v>4250670</v>
      </c>
      <c r="J243" s="21" t="s">
        <v>1680</v>
      </c>
      <c r="L243" s="21" t="s">
        <v>3257</v>
      </c>
      <c r="M243" s="22">
        <v>45597</v>
      </c>
      <c r="N243" s="22">
        <v>46326</v>
      </c>
      <c r="O243" s="77">
        <f t="shared" si="7"/>
        <v>0.85</v>
      </c>
      <c r="P243" s="21" t="s">
        <v>221</v>
      </c>
      <c r="Q243" s="1" t="s">
        <v>222</v>
      </c>
      <c r="R243" s="20" t="s">
        <v>2952</v>
      </c>
      <c r="S243" s="69">
        <v>4179267.6749999998</v>
      </c>
      <c r="T243" s="69">
        <v>639182.11499999999</v>
      </c>
      <c r="U243" s="69">
        <v>98335.71</v>
      </c>
      <c r="V243" s="69">
        <v>0</v>
      </c>
      <c r="W243" s="69">
        <v>4916785.5</v>
      </c>
      <c r="X243" s="24" t="s">
        <v>3157</v>
      </c>
      <c r="Z243" s="23">
        <v>491678.55</v>
      </c>
      <c r="AA243" s="26">
        <v>0</v>
      </c>
    </row>
    <row r="244" spans="1:27" s="1" customFormat="1" ht="18.75" hidden="1" customHeight="1" x14ac:dyDescent="0.2">
      <c r="A244" s="20">
        <v>305155</v>
      </c>
      <c r="B244" s="12" t="s">
        <v>2472</v>
      </c>
      <c r="C244" s="20">
        <f t="shared" si="8"/>
        <v>114</v>
      </c>
      <c r="D244" s="1" t="s">
        <v>1677</v>
      </c>
      <c r="E244" s="1" t="s">
        <v>3158</v>
      </c>
      <c r="F244" s="20">
        <v>77</v>
      </c>
      <c r="G244" s="20">
        <v>305155</v>
      </c>
      <c r="H244" s="1" t="s">
        <v>2254</v>
      </c>
      <c r="I244" s="1">
        <v>36575638</v>
      </c>
      <c r="J244" s="21" t="s">
        <v>1770</v>
      </c>
      <c r="K244" s="1" t="s">
        <v>2746</v>
      </c>
      <c r="L244" s="21" t="s">
        <v>3219</v>
      </c>
      <c r="M244" s="22">
        <v>45597</v>
      </c>
      <c r="N244" s="22">
        <v>46326</v>
      </c>
      <c r="O244" s="77">
        <f t="shared" si="7"/>
        <v>0.38673068367075203</v>
      </c>
      <c r="P244" s="21" t="s">
        <v>505</v>
      </c>
      <c r="Q244" s="1" t="s">
        <v>90</v>
      </c>
      <c r="R244" s="20" t="s">
        <v>2951</v>
      </c>
      <c r="S244" s="69">
        <v>952675.46</v>
      </c>
      <c r="T244" s="69">
        <v>1412432.77</v>
      </c>
      <c r="U244" s="69">
        <v>98299.77</v>
      </c>
      <c r="V244" s="69">
        <v>0</v>
      </c>
      <c r="W244" s="69">
        <v>2463408</v>
      </c>
      <c r="X244" s="24" t="s">
        <v>3157</v>
      </c>
      <c r="Z244" s="23">
        <v>598000</v>
      </c>
      <c r="AA244" s="26">
        <v>0</v>
      </c>
    </row>
    <row r="245" spans="1:27" s="1" customFormat="1" ht="18.75" hidden="1" customHeight="1" x14ac:dyDescent="0.2">
      <c r="A245" s="20">
        <v>317874</v>
      </c>
      <c r="B245" s="12" t="s">
        <v>2472</v>
      </c>
      <c r="C245" s="20">
        <f t="shared" si="8"/>
        <v>115</v>
      </c>
      <c r="D245" s="1" t="s">
        <v>1677</v>
      </c>
      <c r="E245" s="1" t="s">
        <v>3158</v>
      </c>
      <c r="F245" s="20">
        <v>76</v>
      </c>
      <c r="G245" s="20">
        <v>317874</v>
      </c>
      <c r="H245" s="1" t="s">
        <v>2195</v>
      </c>
      <c r="I245" s="1">
        <v>4337522</v>
      </c>
      <c r="J245" s="21" t="s">
        <v>1768</v>
      </c>
      <c r="K245" s="1" t="s">
        <v>2747</v>
      </c>
      <c r="L245" s="21" t="s">
        <v>3219</v>
      </c>
      <c r="M245" s="22">
        <v>45597</v>
      </c>
      <c r="N245" s="22">
        <v>46691</v>
      </c>
      <c r="O245" s="77">
        <f t="shared" si="7"/>
        <v>0.85</v>
      </c>
      <c r="P245" s="21" t="s">
        <v>1769</v>
      </c>
      <c r="Q245" s="1" t="s">
        <v>97</v>
      </c>
      <c r="R245" s="20" t="s">
        <v>2951</v>
      </c>
      <c r="S245" s="69">
        <v>1881602.5</v>
      </c>
      <c r="T245" s="69">
        <v>77251.199999999997</v>
      </c>
      <c r="U245" s="69">
        <v>254796.3</v>
      </c>
      <c r="V245" s="69">
        <v>0</v>
      </c>
      <c r="W245" s="69">
        <v>2213650</v>
      </c>
      <c r="X245" s="24" t="s">
        <v>3157</v>
      </c>
      <c r="Z245" s="23">
        <v>0</v>
      </c>
      <c r="AA245" s="26">
        <v>0</v>
      </c>
    </row>
    <row r="246" spans="1:27" s="1" customFormat="1" ht="18.75" hidden="1" customHeight="1" x14ac:dyDescent="0.2">
      <c r="A246" s="20">
        <v>318243</v>
      </c>
      <c r="B246" s="12" t="s">
        <v>2472</v>
      </c>
      <c r="C246" s="20">
        <f t="shared" si="8"/>
        <v>116</v>
      </c>
      <c r="D246" s="1" t="s">
        <v>348</v>
      </c>
      <c r="E246" s="1" t="s">
        <v>3159</v>
      </c>
      <c r="F246" s="20">
        <v>71</v>
      </c>
      <c r="G246" s="20">
        <v>318243</v>
      </c>
      <c r="H246" s="1" t="s">
        <v>2224</v>
      </c>
      <c r="I246" s="1">
        <v>4279685</v>
      </c>
      <c r="J246" s="21" t="s">
        <v>1710</v>
      </c>
      <c r="L246" s="21" t="s">
        <v>3258</v>
      </c>
      <c r="M246" s="22">
        <v>45597</v>
      </c>
      <c r="N246" s="22">
        <v>46295</v>
      </c>
      <c r="O246" s="77">
        <f t="shared" si="7"/>
        <v>0.84999999999999987</v>
      </c>
      <c r="P246" s="21" t="s">
        <v>549</v>
      </c>
      <c r="Q246" s="1" t="s">
        <v>93</v>
      </c>
      <c r="R246" s="20" t="s">
        <v>2952</v>
      </c>
      <c r="S246" s="69">
        <v>4190275.4640000002</v>
      </c>
      <c r="T246" s="69">
        <v>640865.64599999995</v>
      </c>
      <c r="U246" s="69">
        <v>98594.73</v>
      </c>
      <c r="V246" s="69">
        <v>0</v>
      </c>
      <c r="W246" s="69">
        <v>4929735.84</v>
      </c>
      <c r="X246" s="24" t="s">
        <v>3157</v>
      </c>
      <c r="Z246" s="23">
        <v>1478920.75</v>
      </c>
      <c r="AA246" s="26">
        <v>0</v>
      </c>
    </row>
    <row r="247" spans="1:27" s="1" customFormat="1" ht="18.75" hidden="1" customHeight="1" x14ac:dyDescent="0.2">
      <c r="A247" s="20">
        <v>309798</v>
      </c>
      <c r="B247" s="12" t="s">
        <v>2472</v>
      </c>
      <c r="C247" s="20">
        <f t="shared" si="8"/>
        <v>117</v>
      </c>
      <c r="D247" s="1" t="s">
        <v>1677</v>
      </c>
      <c r="E247" s="1" t="s">
        <v>3158</v>
      </c>
      <c r="F247" s="20">
        <v>77</v>
      </c>
      <c r="G247" s="20">
        <v>309798</v>
      </c>
      <c r="H247" s="1" t="s">
        <v>2285</v>
      </c>
      <c r="I247" s="1">
        <v>4829835</v>
      </c>
      <c r="J247" s="21" t="s">
        <v>1721</v>
      </c>
      <c r="K247" s="1" t="s">
        <v>2748</v>
      </c>
      <c r="L247" s="21" t="s">
        <v>3259</v>
      </c>
      <c r="M247" s="22">
        <v>45597</v>
      </c>
      <c r="N247" s="22">
        <v>46265</v>
      </c>
      <c r="O247" s="77">
        <f t="shared" si="7"/>
        <v>0.4</v>
      </c>
      <c r="P247" s="21" t="s">
        <v>505</v>
      </c>
      <c r="Q247" s="1" t="s">
        <v>90</v>
      </c>
      <c r="R247" s="20" t="s">
        <v>2951</v>
      </c>
      <c r="S247" s="69">
        <v>984534.56</v>
      </c>
      <c r="T247" s="69">
        <v>1466077.56</v>
      </c>
      <c r="U247" s="69">
        <v>10724.28</v>
      </c>
      <c r="V247" s="69">
        <v>0</v>
      </c>
      <c r="W247" s="69">
        <v>2461336.4</v>
      </c>
      <c r="X247" s="24" t="s">
        <v>3157</v>
      </c>
      <c r="Z247" s="23">
        <v>192512.24</v>
      </c>
      <c r="AA247" s="26">
        <v>0</v>
      </c>
    </row>
    <row r="248" spans="1:27" s="1" customFormat="1" ht="18.75" hidden="1" customHeight="1" x14ac:dyDescent="0.2">
      <c r="A248" s="20">
        <v>315960</v>
      </c>
      <c r="B248" s="12" t="s">
        <v>2472</v>
      </c>
      <c r="C248" s="20">
        <f t="shared" si="8"/>
        <v>118</v>
      </c>
      <c r="D248" s="1" t="s">
        <v>1677</v>
      </c>
      <c r="E248" s="1" t="s">
        <v>3158</v>
      </c>
      <c r="F248" s="20">
        <v>77</v>
      </c>
      <c r="G248" s="20">
        <v>315960</v>
      </c>
      <c r="H248" s="1" t="s">
        <v>2132</v>
      </c>
      <c r="I248" s="1">
        <v>31310770</v>
      </c>
      <c r="J248" s="21" t="s">
        <v>1763</v>
      </c>
      <c r="K248" s="1" t="s">
        <v>2744</v>
      </c>
      <c r="L248" s="21" t="s">
        <v>3254</v>
      </c>
      <c r="M248" s="22">
        <v>45597</v>
      </c>
      <c r="N248" s="22">
        <v>46691</v>
      </c>
      <c r="O248" s="77">
        <f t="shared" si="7"/>
        <v>0.39999999999999997</v>
      </c>
      <c r="P248" s="21" t="s">
        <v>505</v>
      </c>
      <c r="Q248" s="1" t="s">
        <v>90</v>
      </c>
      <c r="R248" s="20" t="s">
        <v>2952</v>
      </c>
      <c r="S248" s="69">
        <v>979305.65599999996</v>
      </c>
      <c r="T248" s="69">
        <v>1456195.004</v>
      </c>
      <c r="U248" s="69">
        <v>12763.48</v>
      </c>
      <c r="V248" s="69">
        <v>0</v>
      </c>
      <c r="W248" s="69">
        <v>2448264.14</v>
      </c>
      <c r="X248" s="24" t="s">
        <v>3157</v>
      </c>
      <c r="Z248" s="23">
        <v>606844.37000000011</v>
      </c>
      <c r="AA248" s="26">
        <v>0</v>
      </c>
    </row>
    <row r="249" spans="1:27" s="1" customFormat="1" ht="18.75" hidden="1" customHeight="1" x14ac:dyDescent="0.2">
      <c r="A249" s="20">
        <v>318200</v>
      </c>
      <c r="B249" s="12" t="s">
        <v>2472</v>
      </c>
      <c r="C249" s="20">
        <f t="shared" si="8"/>
        <v>119</v>
      </c>
      <c r="D249" s="1" t="s">
        <v>1677</v>
      </c>
      <c r="E249" s="1" t="s">
        <v>3158</v>
      </c>
      <c r="F249" s="20">
        <v>76</v>
      </c>
      <c r="G249" s="20">
        <v>318200</v>
      </c>
      <c r="H249" s="1" t="s">
        <v>2217</v>
      </c>
      <c r="I249" s="1">
        <v>4279855</v>
      </c>
      <c r="J249" s="21" t="s">
        <v>1771</v>
      </c>
      <c r="K249" s="1" t="s">
        <v>2749</v>
      </c>
      <c r="L249" s="21" t="s">
        <v>3260</v>
      </c>
      <c r="M249" s="22">
        <v>45597</v>
      </c>
      <c r="N249" s="22">
        <v>46691</v>
      </c>
      <c r="O249" s="77">
        <f t="shared" si="7"/>
        <v>0.85</v>
      </c>
      <c r="P249" s="21" t="s">
        <v>549</v>
      </c>
      <c r="Q249" s="1" t="s">
        <v>93</v>
      </c>
      <c r="R249" s="20" t="s">
        <v>2951</v>
      </c>
      <c r="S249" s="69">
        <v>2095093.1580000001</v>
      </c>
      <c r="T249" s="69">
        <v>86609.293999999994</v>
      </c>
      <c r="U249" s="69">
        <v>283113.02799999999</v>
      </c>
      <c r="V249" s="69">
        <v>0</v>
      </c>
      <c r="W249" s="69">
        <v>2464815.48</v>
      </c>
      <c r="X249" s="24" t="s">
        <v>3157</v>
      </c>
      <c r="Z249" s="23">
        <v>0</v>
      </c>
      <c r="AA249" s="26">
        <v>0</v>
      </c>
    </row>
    <row r="250" spans="1:27" s="1" customFormat="1" ht="18.75" hidden="1" customHeight="1" x14ac:dyDescent="0.2">
      <c r="A250" s="20">
        <v>308587</v>
      </c>
      <c r="B250" s="12" t="s">
        <v>2472</v>
      </c>
      <c r="C250" s="20">
        <f t="shared" si="8"/>
        <v>120</v>
      </c>
      <c r="D250" s="1" t="s">
        <v>1677</v>
      </c>
      <c r="E250" s="1" t="s">
        <v>3158</v>
      </c>
      <c r="F250" s="20">
        <v>76</v>
      </c>
      <c r="G250" s="20">
        <v>308587</v>
      </c>
      <c r="H250" s="1" t="s">
        <v>2750</v>
      </c>
      <c r="I250" s="1">
        <v>4541858</v>
      </c>
      <c r="J250" s="21" t="s">
        <v>1772</v>
      </c>
      <c r="L250" s="21" t="s">
        <v>3261</v>
      </c>
      <c r="M250" s="22">
        <v>45597</v>
      </c>
      <c r="N250" s="22">
        <v>46507</v>
      </c>
      <c r="O250" s="77">
        <f t="shared" si="7"/>
        <v>0.85000000000000009</v>
      </c>
      <c r="P250" s="21" t="s">
        <v>1709</v>
      </c>
      <c r="Q250" s="1" t="s">
        <v>95</v>
      </c>
      <c r="R250" s="20" t="s">
        <v>2951</v>
      </c>
      <c r="S250" s="69">
        <v>2092037.68</v>
      </c>
      <c r="T250" s="69">
        <v>319961.46999999997</v>
      </c>
      <c r="U250" s="69">
        <v>49221.65</v>
      </c>
      <c r="V250" s="69">
        <v>0</v>
      </c>
      <c r="W250" s="69">
        <v>2461220.7999999998</v>
      </c>
      <c r="X250" s="24" t="s">
        <v>3157</v>
      </c>
      <c r="Z250" s="23">
        <v>246122.08</v>
      </c>
      <c r="AA250" s="26">
        <v>0</v>
      </c>
    </row>
    <row r="251" spans="1:27" s="1" customFormat="1" ht="18.75" hidden="1" customHeight="1" x14ac:dyDescent="0.2">
      <c r="A251" s="20">
        <v>317986</v>
      </c>
      <c r="B251" s="12" t="s">
        <v>2472</v>
      </c>
      <c r="C251" s="20">
        <f t="shared" si="8"/>
        <v>121</v>
      </c>
      <c r="D251" s="1" t="s">
        <v>1677</v>
      </c>
      <c r="E251" s="1" t="s">
        <v>3158</v>
      </c>
      <c r="F251" s="20">
        <v>76</v>
      </c>
      <c r="G251" s="20">
        <v>317986</v>
      </c>
      <c r="H251" s="1" t="s">
        <v>2751</v>
      </c>
      <c r="I251" s="1">
        <v>4322378</v>
      </c>
      <c r="J251" s="21" t="s">
        <v>1773</v>
      </c>
      <c r="L251" s="21" t="s">
        <v>3262</v>
      </c>
      <c r="M251" s="22">
        <v>45597</v>
      </c>
      <c r="N251" s="22">
        <v>46507</v>
      </c>
      <c r="O251" s="77">
        <f t="shared" si="7"/>
        <v>0.85</v>
      </c>
      <c r="P251" s="21" t="s">
        <v>459</v>
      </c>
      <c r="Q251" s="1" t="s">
        <v>96</v>
      </c>
      <c r="R251" s="20" t="s">
        <v>2951</v>
      </c>
      <c r="S251" s="69">
        <v>2095560.743</v>
      </c>
      <c r="T251" s="69">
        <v>320497.527</v>
      </c>
      <c r="U251" s="69">
        <v>49307.31</v>
      </c>
      <c r="V251" s="69">
        <v>0</v>
      </c>
      <c r="W251" s="69">
        <v>2465365.58</v>
      </c>
      <c r="X251" s="24" t="s">
        <v>3157</v>
      </c>
      <c r="Z251" s="23">
        <v>739000</v>
      </c>
      <c r="AA251" s="26">
        <v>0</v>
      </c>
    </row>
    <row r="252" spans="1:27" s="1" customFormat="1" ht="18.75" hidden="1" customHeight="1" x14ac:dyDescent="0.2">
      <c r="A252" s="20">
        <v>318090</v>
      </c>
      <c r="B252" s="12" t="s">
        <v>2472</v>
      </c>
      <c r="C252" s="20">
        <f t="shared" si="8"/>
        <v>122</v>
      </c>
      <c r="D252" s="1" t="s">
        <v>1677</v>
      </c>
      <c r="E252" s="1" t="s">
        <v>3158</v>
      </c>
      <c r="F252" s="20">
        <v>76</v>
      </c>
      <c r="G252" s="20">
        <v>318090</v>
      </c>
      <c r="H252" s="1" t="s">
        <v>2211</v>
      </c>
      <c r="I252" s="1">
        <v>4491130</v>
      </c>
      <c r="J252" s="21" t="s">
        <v>1775</v>
      </c>
      <c r="L252" s="21" t="s">
        <v>3263</v>
      </c>
      <c r="M252" s="22">
        <v>45597</v>
      </c>
      <c r="N252" s="22">
        <v>46326</v>
      </c>
      <c r="O252" s="77">
        <f t="shared" si="7"/>
        <v>0.85000000000000009</v>
      </c>
      <c r="P252" s="21" t="s">
        <v>1708</v>
      </c>
      <c r="Q252" s="1" t="s">
        <v>97</v>
      </c>
      <c r="R252" s="20" t="s">
        <v>2951</v>
      </c>
      <c r="S252" s="69">
        <v>2094933.273</v>
      </c>
      <c r="T252" s="69">
        <v>320404.55699999997</v>
      </c>
      <c r="U252" s="69">
        <v>49289.55</v>
      </c>
      <c r="V252" s="69">
        <v>0</v>
      </c>
      <c r="W252" s="69">
        <v>2464627.38</v>
      </c>
      <c r="X252" s="24" t="s">
        <v>3157</v>
      </c>
      <c r="Z252" s="23">
        <v>246462.74</v>
      </c>
      <c r="AA252" s="26">
        <v>0</v>
      </c>
    </row>
    <row r="253" spans="1:27" s="1" customFormat="1" ht="18.75" hidden="1" customHeight="1" x14ac:dyDescent="0.2">
      <c r="A253" s="20">
        <v>305095</v>
      </c>
      <c r="B253" s="12" t="s">
        <v>2472</v>
      </c>
      <c r="C253" s="20">
        <f t="shared" si="8"/>
        <v>123</v>
      </c>
      <c r="D253" s="1" t="s">
        <v>348</v>
      </c>
      <c r="E253" s="1" t="s">
        <v>3159</v>
      </c>
      <c r="F253" s="20">
        <v>71</v>
      </c>
      <c r="G253" s="20">
        <v>305095</v>
      </c>
      <c r="H253" s="1" t="s">
        <v>2253</v>
      </c>
      <c r="I253" s="1">
        <v>32619316</v>
      </c>
      <c r="J253" s="21" t="s">
        <v>1777</v>
      </c>
      <c r="L253" s="21" t="s">
        <v>3264</v>
      </c>
      <c r="M253" s="22">
        <v>45597</v>
      </c>
      <c r="N253" s="22">
        <v>46326</v>
      </c>
      <c r="O253" s="77">
        <f t="shared" si="7"/>
        <v>0.80750000296383007</v>
      </c>
      <c r="P253" s="21" t="s">
        <v>221</v>
      </c>
      <c r="Q253" s="1" t="s">
        <v>222</v>
      </c>
      <c r="R253" s="20" t="s">
        <v>2952</v>
      </c>
      <c r="S253" s="69">
        <v>2547421.7289999998</v>
      </c>
      <c r="T253" s="69">
        <v>449545.011</v>
      </c>
      <c r="U253" s="69">
        <v>157735.07999999999</v>
      </c>
      <c r="V253" s="69">
        <v>0</v>
      </c>
      <c r="W253" s="69">
        <v>3154701.82</v>
      </c>
      <c r="X253" s="24" t="s">
        <v>3157</v>
      </c>
      <c r="Z253" s="23">
        <v>315470</v>
      </c>
      <c r="AA253" s="26">
        <v>0</v>
      </c>
    </row>
    <row r="254" spans="1:27" s="1" customFormat="1" ht="18.75" hidden="1" customHeight="1" x14ac:dyDescent="0.2">
      <c r="A254" s="20">
        <v>313484</v>
      </c>
      <c r="B254" s="12" t="s">
        <v>2472</v>
      </c>
      <c r="C254" s="20">
        <f t="shared" si="8"/>
        <v>124</v>
      </c>
      <c r="D254" s="1" t="s">
        <v>1677</v>
      </c>
      <c r="E254" s="1" t="s">
        <v>3158</v>
      </c>
      <c r="F254" s="20">
        <v>76</v>
      </c>
      <c r="G254" s="20">
        <v>313484</v>
      </c>
      <c r="H254" s="1" t="s">
        <v>2127</v>
      </c>
      <c r="I254" s="1">
        <v>31310770</v>
      </c>
      <c r="J254" s="21" t="s">
        <v>1763</v>
      </c>
      <c r="K254" s="1" t="s">
        <v>2752</v>
      </c>
      <c r="L254" s="21" t="s">
        <v>3181</v>
      </c>
      <c r="M254" s="22">
        <v>45597</v>
      </c>
      <c r="N254" s="22">
        <v>46691</v>
      </c>
      <c r="O254" s="77">
        <f t="shared" si="7"/>
        <v>0.85</v>
      </c>
      <c r="P254" s="21" t="s">
        <v>221</v>
      </c>
      <c r="Q254" s="1" t="s">
        <v>222</v>
      </c>
      <c r="R254" s="20" t="s">
        <v>2952</v>
      </c>
      <c r="S254" s="69">
        <v>2081024.5190000001</v>
      </c>
      <c r="T254" s="69">
        <v>354476.141</v>
      </c>
      <c r="U254" s="69">
        <v>12763.48</v>
      </c>
      <c r="V254" s="69">
        <v>0</v>
      </c>
      <c r="W254" s="69">
        <v>2448264.14</v>
      </c>
      <c r="X254" s="24" t="s">
        <v>3157</v>
      </c>
      <c r="Y254" s="1" t="s">
        <v>3527</v>
      </c>
      <c r="Z254" s="23">
        <v>606844.37000000011</v>
      </c>
      <c r="AA254" s="26">
        <v>0</v>
      </c>
    </row>
    <row r="255" spans="1:27" s="1" customFormat="1" ht="18.75" hidden="1" customHeight="1" x14ac:dyDescent="0.2">
      <c r="A255" s="20">
        <v>311965</v>
      </c>
      <c r="B255" s="12" t="s">
        <v>2472</v>
      </c>
      <c r="C255" s="20">
        <f t="shared" si="8"/>
        <v>125</v>
      </c>
      <c r="D255" s="1" t="s">
        <v>348</v>
      </c>
      <c r="E255" s="1" t="s">
        <v>3159</v>
      </c>
      <c r="F255" s="20">
        <v>71</v>
      </c>
      <c r="G255" s="20">
        <v>311965</v>
      </c>
      <c r="H255" s="1" t="s">
        <v>2336</v>
      </c>
      <c r="I255" s="1">
        <v>29203305</v>
      </c>
      <c r="J255" s="21" t="s">
        <v>1778</v>
      </c>
      <c r="L255" s="21" t="s">
        <v>3265</v>
      </c>
      <c r="M255" s="22">
        <v>45597</v>
      </c>
      <c r="N255" s="22">
        <v>46326</v>
      </c>
      <c r="O255" s="77">
        <f t="shared" si="7"/>
        <v>0.85000000001521692</v>
      </c>
      <c r="P255" s="21" t="s">
        <v>483</v>
      </c>
      <c r="Q255" s="1" t="s">
        <v>95</v>
      </c>
      <c r="R255" s="20" t="s">
        <v>2952</v>
      </c>
      <c r="S255" s="69">
        <v>4189436.591</v>
      </c>
      <c r="T255" s="69">
        <v>739312.3395</v>
      </c>
      <c r="U255" s="69">
        <v>0</v>
      </c>
      <c r="V255" s="69">
        <v>0</v>
      </c>
      <c r="W255" s="69">
        <v>4928748.93</v>
      </c>
      <c r="X255" s="24" t="s">
        <v>3157</v>
      </c>
      <c r="Z255" s="23">
        <v>492874.89</v>
      </c>
      <c r="AA255" s="26">
        <v>0</v>
      </c>
    </row>
    <row r="256" spans="1:27" s="1" customFormat="1" ht="18.75" hidden="1" customHeight="1" x14ac:dyDescent="0.2">
      <c r="A256" s="20">
        <v>305192</v>
      </c>
      <c r="B256" s="12" t="s">
        <v>2472</v>
      </c>
      <c r="C256" s="20">
        <f t="shared" si="8"/>
        <v>126</v>
      </c>
      <c r="D256" s="1" t="s">
        <v>1677</v>
      </c>
      <c r="E256" s="1" t="s">
        <v>3158</v>
      </c>
      <c r="F256" s="20">
        <v>77</v>
      </c>
      <c r="G256" s="20">
        <v>305192</v>
      </c>
      <c r="H256" s="1" t="s">
        <v>2258</v>
      </c>
      <c r="I256" s="1">
        <v>36575638</v>
      </c>
      <c r="J256" s="21" t="s">
        <v>1770</v>
      </c>
      <c r="K256" s="1" t="s">
        <v>2753</v>
      </c>
      <c r="L256" s="21" t="s">
        <v>3219</v>
      </c>
      <c r="M256" s="22">
        <v>45597</v>
      </c>
      <c r="N256" s="22">
        <v>46326</v>
      </c>
      <c r="O256" s="77">
        <f t="shared" si="7"/>
        <v>0.38629691675414674</v>
      </c>
      <c r="P256" s="21" t="s">
        <v>505</v>
      </c>
      <c r="Q256" s="1" t="s">
        <v>90</v>
      </c>
      <c r="R256" s="20" t="s">
        <v>2951</v>
      </c>
      <c r="S256" s="69">
        <v>952347.06</v>
      </c>
      <c r="T256" s="69">
        <v>1412996.65</v>
      </c>
      <c r="U256" s="69">
        <v>99980.29</v>
      </c>
      <c r="V256" s="69">
        <v>0</v>
      </c>
      <c r="W256" s="69">
        <v>2465324</v>
      </c>
      <c r="X256" s="24" t="s">
        <v>3157</v>
      </c>
      <c r="Z256" s="23">
        <v>580000</v>
      </c>
      <c r="AA256" s="26">
        <v>0</v>
      </c>
    </row>
    <row r="257" spans="1:27" s="1" customFormat="1" ht="18.75" hidden="1" customHeight="1" x14ac:dyDescent="0.2">
      <c r="A257" s="20">
        <v>311616</v>
      </c>
      <c r="B257" s="12" t="s">
        <v>2472</v>
      </c>
      <c r="C257" s="20">
        <f t="shared" si="8"/>
        <v>127</v>
      </c>
      <c r="D257" s="1" t="s">
        <v>1677</v>
      </c>
      <c r="E257" s="1" t="s">
        <v>3158</v>
      </c>
      <c r="F257" s="20">
        <v>76</v>
      </c>
      <c r="G257" s="20">
        <v>311616</v>
      </c>
      <c r="H257" s="1" t="s">
        <v>2754</v>
      </c>
      <c r="I257" s="1">
        <v>27329162</v>
      </c>
      <c r="J257" s="21" t="s">
        <v>1776</v>
      </c>
      <c r="K257" s="1" t="s">
        <v>2732</v>
      </c>
      <c r="L257" s="21" t="s">
        <v>3266</v>
      </c>
      <c r="M257" s="22">
        <v>45597</v>
      </c>
      <c r="N257" s="22">
        <v>46630</v>
      </c>
      <c r="O257" s="77">
        <f t="shared" si="7"/>
        <v>0.85000000000000009</v>
      </c>
      <c r="P257" s="21" t="s">
        <v>1753</v>
      </c>
      <c r="Q257" s="1" t="s">
        <v>91</v>
      </c>
      <c r="R257" s="20" t="s">
        <v>2951</v>
      </c>
      <c r="S257" s="69">
        <v>2093239.5970000001</v>
      </c>
      <c r="T257" s="69">
        <v>332634.96299999999</v>
      </c>
      <c r="U257" s="69">
        <v>36760.26</v>
      </c>
      <c r="V257" s="69">
        <v>0</v>
      </c>
      <c r="W257" s="69">
        <v>2462634.8199999998</v>
      </c>
      <c r="X257" s="24" t="s">
        <v>3157</v>
      </c>
      <c r="Z257" s="23">
        <v>182462</v>
      </c>
      <c r="AA257" s="26">
        <v>0</v>
      </c>
    </row>
    <row r="258" spans="1:27" s="1" customFormat="1" ht="18.75" hidden="1" customHeight="1" x14ac:dyDescent="0.2">
      <c r="A258" s="20">
        <v>313099</v>
      </c>
      <c r="B258" s="12" t="s">
        <v>2472</v>
      </c>
      <c r="C258" s="20">
        <f t="shared" si="8"/>
        <v>128</v>
      </c>
      <c r="D258" s="1" t="s">
        <v>1677</v>
      </c>
      <c r="E258" s="1" t="s">
        <v>3158</v>
      </c>
      <c r="F258" s="20">
        <v>76</v>
      </c>
      <c r="G258" s="20">
        <v>313099</v>
      </c>
      <c r="H258" s="1" t="s">
        <v>2091</v>
      </c>
      <c r="I258" s="1">
        <v>33932930</v>
      </c>
      <c r="J258" s="21" t="s">
        <v>1743</v>
      </c>
      <c r="K258" s="1" t="s">
        <v>2755</v>
      </c>
      <c r="L258" s="21" t="s">
        <v>3267</v>
      </c>
      <c r="M258" s="22">
        <v>45597</v>
      </c>
      <c r="N258" s="22">
        <v>46326</v>
      </c>
      <c r="O258" s="77">
        <f t="shared" si="7"/>
        <v>0.82722856695828917</v>
      </c>
      <c r="P258" s="21" t="s">
        <v>1716</v>
      </c>
      <c r="Q258" s="1" t="s">
        <v>95</v>
      </c>
      <c r="R258" s="20" t="s">
        <v>2957</v>
      </c>
      <c r="S258" s="69">
        <v>2024771.23</v>
      </c>
      <c r="T258" s="69">
        <v>334588.45</v>
      </c>
      <c r="U258" s="69">
        <v>88296.639999999999</v>
      </c>
      <c r="V258" s="69">
        <v>0</v>
      </c>
      <c r="W258" s="69">
        <v>2447656.3199999998</v>
      </c>
      <c r="X258" s="24" t="s">
        <v>3157</v>
      </c>
      <c r="Z258" s="23">
        <v>244765.63</v>
      </c>
      <c r="AA258" s="26">
        <v>0</v>
      </c>
    </row>
    <row r="259" spans="1:27" s="1" customFormat="1" ht="18.75" hidden="1" customHeight="1" x14ac:dyDescent="0.2">
      <c r="A259" s="20">
        <v>311312</v>
      </c>
      <c r="B259" s="12" t="s">
        <v>2472</v>
      </c>
      <c r="C259" s="20">
        <f t="shared" si="8"/>
        <v>129</v>
      </c>
      <c r="D259" s="1" t="s">
        <v>1677</v>
      </c>
      <c r="E259" s="1" t="s">
        <v>3158</v>
      </c>
      <c r="F259" s="20">
        <v>76</v>
      </c>
      <c r="G259" s="20">
        <v>311312</v>
      </c>
      <c r="H259" s="1" t="s">
        <v>2308</v>
      </c>
      <c r="I259" s="1">
        <v>4562648</v>
      </c>
      <c r="J259" s="21" t="s">
        <v>1705</v>
      </c>
      <c r="K259" s="1" t="s">
        <v>2756</v>
      </c>
      <c r="L259" s="21" t="s">
        <v>3268</v>
      </c>
      <c r="M259" s="22">
        <v>45597</v>
      </c>
      <c r="N259" s="22">
        <v>46326</v>
      </c>
      <c r="O259" s="77">
        <f t="shared" ref="O259:O322" si="9">S259/(S259+T259+U259)</f>
        <v>0.83542551673716925</v>
      </c>
      <c r="P259" s="21" t="s">
        <v>107</v>
      </c>
      <c r="Q259" s="1" t="s">
        <v>96</v>
      </c>
      <c r="R259" s="20" t="s">
        <v>2951</v>
      </c>
      <c r="S259" s="69">
        <v>2057549.338</v>
      </c>
      <c r="T259" s="69">
        <v>175916.97700000001</v>
      </c>
      <c r="U259" s="69">
        <v>229409.54500000001</v>
      </c>
      <c r="V259" s="69">
        <v>0</v>
      </c>
      <c r="W259" s="69">
        <v>2462875.86</v>
      </c>
      <c r="X259" s="24" t="s">
        <v>3157</v>
      </c>
      <c r="Z259" s="23">
        <v>141880</v>
      </c>
      <c r="AA259" s="26">
        <v>0</v>
      </c>
    </row>
    <row r="260" spans="1:27" s="1" customFormat="1" ht="18.75" hidden="1" customHeight="1" x14ac:dyDescent="0.2">
      <c r="A260" s="20">
        <v>314902</v>
      </c>
      <c r="B260" s="12" t="s">
        <v>2472</v>
      </c>
      <c r="C260" s="20">
        <f t="shared" ref="C260:C323" si="10">C259+1</f>
        <v>130</v>
      </c>
      <c r="D260" s="1" t="s">
        <v>348</v>
      </c>
      <c r="E260" s="1" t="s">
        <v>3159</v>
      </c>
      <c r="F260" s="20">
        <v>71</v>
      </c>
      <c r="G260" s="20">
        <v>314902</v>
      </c>
      <c r="H260" s="1" t="s">
        <v>2130</v>
      </c>
      <c r="I260" s="1">
        <v>4288381</v>
      </c>
      <c r="J260" s="21" t="s">
        <v>1774</v>
      </c>
      <c r="L260" s="21" t="s">
        <v>3269</v>
      </c>
      <c r="M260" s="22">
        <v>45597</v>
      </c>
      <c r="N260" s="22">
        <v>46326</v>
      </c>
      <c r="O260" s="77">
        <f t="shared" si="9"/>
        <v>0.85</v>
      </c>
      <c r="P260" s="21" t="s">
        <v>1675</v>
      </c>
      <c r="Q260" s="1" t="s">
        <v>1676</v>
      </c>
      <c r="R260" s="20" t="s">
        <v>2952</v>
      </c>
      <c r="S260" s="69">
        <v>3447726.1570000001</v>
      </c>
      <c r="T260" s="69">
        <v>527299.27300000004</v>
      </c>
      <c r="U260" s="69">
        <v>81122.990000000005</v>
      </c>
      <c r="V260" s="69">
        <v>0</v>
      </c>
      <c r="W260" s="69">
        <v>4056148.42</v>
      </c>
      <c r="X260" s="24" t="s">
        <v>3157</v>
      </c>
      <c r="Z260" s="23">
        <v>405614.84</v>
      </c>
      <c r="AA260" s="26">
        <v>0</v>
      </c>
    </row>
    <row r="261" spans="1:27" s="1" customFormat="1" ht="18.75" hidden="1" customHeight="1" x14ac:dyDescent="0.2">
      <c r="A261" s="20">
        <v>318172</v>
      </c>
      <c r="B261" s="12" t="s">
        <v>2472</v>
      </c>
      <c r="C261" s="20">
        <f t="shared" si="10"/>
        <v>131</v>
      </c>
      <c r="D261" s="1" t="s">
        <v>1677</v>
      </c>
      <c r="E261" s="1" t="s">
        <v>3158</v>
      </c>
      <c r="F261" s="20">
        <v>76</v>
      </c>
      <c r="G261" s="20">
        <v>318172</v>
      </c>
      <c r="H261" s="1" t="s">
        <v>2214</v>
      </c>
      <c r="I261" s="1">
        <v>4299666</v>
      </c>
      <c r="J261" s="21" t="s">
        <v>1780</v>
      </c>
      <c r="L261" s="21" t="s">
        <v>3270</v>
      </c>
      <c r="M261" s="22">
        <v>45597</v>
      </c>
      <c r="N261" s="22">
        <v>46326</v>
      </c>
      <c r="O261" s="77">
        <f t="shared" si="9"/>
        <v>0.85000000003044729</v>
      </c>
      <c r="P261" s="21" t="s">
        <v>1781</v>
      </c>
      <c r="Q261" s="1" t="s">
        <v>94</v>
      </c>
      <c r="R261" s="20" t="s">
        <v>2951</v>
      </c>
      <c r="S261" s="69">
        <v>2093779.3559999999</v>
      </c>
      <c r="T261" s="69">
        <v>320225.0845</v>
      </c>
      <c r="U261" s="69">
        <v>49265.39</v>
      </c>
      <c r="V261" s="69">
        <v>0</v>
      </c>
      <c r="W261" s="69">
        <v>2463269.83</v>
      </c>
      <c r="X261" s="24" t="s">
        <v>3157</v>
      </c>
      <c r="Z261" s="23">
        <v>540000</v>
      </c>
      <c r="AA261" s="26">
        <v>0</v>
      </c>
    </row>
    <row r="262" spans="1:27" s="1" customFormat="1" ht="18.75" hidden="1" customHeight="1" x14ac:dyDescent="0.2">
      <c r="A262" s="20">
        <v>318012</v>
      </c>
      <c r="B262" s="12" t="s">
        <v>2472</v>
      </c>
      <c r="C262" s="20">
        <f t="shared" si="10"/>
        <v>132</v>
      </c>
      <c r="D262" s="1" t="s">
        <v>1677</v>
      </c>
      <c r="E262" s="1" t="s">
        <v>3158</v>
      </c>
      <c r="F262" s="20">
        <v>76</v>
      </c>
      <c r="G262" s="20">
        <v>318012</v>
      </c>
      <c r="H262" s="1" t="s">
        <v>2204</v>
      </c>
      <c r="I262" s="1">
        <v>4244660</v>
      </c>
      <c r="J262" s="21" t="s">
        <v>1783</v>
      </c>
      <c r="L262" s="21" t="s">
        <v>3271</v>
      </c>
      <c r="M262" s="22">
        <v>45597</v>
      </c>
      <c r="N262" s="22">
        <v>46326</v>
      </c>
      <c r="O262" s="77">
        <f t="shared" si="9"/>
        <v>0.85</v>
      </c>
      <c r="P262" s="21" t="s">
        <v>1688</v>
      </c>
      <c r="Q262" s="1" t="s">
        <v>95</v>
      </c>
      <c r="R262" s="20" t="s">
        <v>2951</v>
      </c>
      <c r="S262" s="69">
        <v>2094596.8430000001</v>
      </c>
      <c r="T262" s="69">
        <v>320350.10700000002</v>
      </c>
      <c r="U262" s="69">
        <v>49284.63</v>
      </c>
      <c r="V262" s="69">
        <v>0</v>
      </c>
      <c r="W262" s="69">
        <v>2464231.58</v>
      </c>
      <c r="X262" s="24" t="s">
        <v>3157</v>
      </c>
      <c r="Y262" s="1" t="s">
        <v>3526</v>
      </c>
      <c r="Z262" s="23">
        <v>520000</v>
      </c>
      <c r="AA262" s="26">
        <v>0</v>
      </c>
    </row>
    <row r="263" spans="1:27" s="1" customFormat="1" ht="18.75" hidden="1" customHeight="1" x14ac:dyDescent="0.2">
      <c r="A263" s="20">
        <v>305737</v>
      </c>
      <c r="B263" s="12" t="s">
        <v>2472</v>
      </c>
      <c r="C263" s="20">
        <f t="shared" si="10"/>
        <v>133</v>
      </c>
      <c r="D263" s="1" t="s">
        <v>1677</v>
      </c>
      <c r="E263" s="1" t="s">
        <v>3158</v>
      </c>
      <c r="F263" s="20">
        <v>76</v>
      </c>
      <c r="G263" s="20">
        <v>305737</v>
      </c>
      <c r="H263" s="1" t="s">
        <v>2260</v>
      </c>
      <c r="I263" s="1">
        <v>3551969</v>
      </c>
      <c r="J263" s="21" t="s">
        <v>1779</v>
      </c>
      <c r="L263" s="21" t="s">
        <v>3272</v>
      </c>
      <c r="M263" s="22">
        <v>45597</v>
      </c>
      <c r="N263" s="22">
        <v>46418</v>
      </c>
      <c r="O263" s="77">
        <f t="shared" si="9"/>
        <v>0.85000000000000009</v>
      </c>
      <c r="P263" s="21" t="s">
        <v>1712</v>
      </c>
      <c r="Q263" s="1" t="s">
        <v>95</v>
      </c>
      <c r="R263" s="20" t="s">
        <v>2951</v>
      </c>
      <c r="S263" s="69">
        <v>2095568.0530000001</v>
      </c>
      <c r="T263" s="69">
        <v>320498.53700000001</v>
      </c>
      <c r="U263" s="69">
        <v>49307.59</v>
      </c>
      <c r="V263" s="69">
        <v>0</v>
      </c>
      <c r="W263" s="69">
        <v>2465374.1800000002</v>
      </c>
      <c r="X263" s="24" t="s">
        <v>3157</v>
      </c>
      <c r="Z263" s="23">
        <v>300000</v>
      </c>
      <c r="AA263" s="26">
        <v>0</v>
      </c>
    </row>
    <row r="264" spans="1:27" s="1" customFormat="1" ht="18.75" hidden="1" customHeight="1" x14ac:dyDescent="0.2">
      <c r="A264" s="20">
        <v>312259</v>
      </c>
      <c r="B264" s="12" t="s">
        <v>2472</v>
      </c>
      <c r="C264" s="20">
        <f t="shared" si="10"/>
        <v>134</v>
      </c>
      <c r="D264" s="1" t="s">
        <v>348</v>
      </c>
      <c r="E264" s="1" t="s">
        <v>3159</v>
      </c>
      <c r="F264" s="20">
        <v>71</v>
      </c>
      <c r="G264" s="20">
        <v>312259</v>
      </c>
      <c r="H264" s="1" t="s">
        <v>2343</v>
      </c>
      <c r="I264" s="1">
        <v>8530231</v>
      </c>
      <c r="J264" s="21" t="s">
        <v>1679</v>
      </c>
      <c r="L264" s="21" t="s">
        <v>3172</v>
      </c>
      <c r="M264" s="22">
        <v>45597</v>
      </c>
      <c r="N264" s="22">
        <v>46387</v>
      </c>
      <c r="O264" s="77">
        <f t="shared" si="9"/>
        <v>0.85</v>
      </c>
      <c r="P264" s="21" t="s">
        <v>221</v>
      </c>
      <c r="Q264" s="1" t="s">
        <v>222</v>
      </c>
      <c r="R264" s="20" t="s">
        <v>2952</v>
      </c>
      <c r="S264" s="69">
        <v>4153108.3130000001</v>
      </c>
      <c r="T264" s="69">
        <v>732901.46699999995</v>
      </c>
      <c r="U264" s="69">
        <v>0</v>
      </c>
      <c r="V264" s="69">
        <v>0</v>
      </c>
      <c r="W264" s="69">
        <v>4886009.78</v>
      </c>
      <c r="X264" s="24" t="s">
        <v>3157</v>
      </c>
      <c r="Z264" s="23">
        <v>488600.97</v>
      </c>
      <c r="AA264" s="26">
        <v>0</v>
      </c>
    </row>
    <row r="265" spans="1:27" s="1" customFormat="1" ht="18.75" hidden="1" customHeight="1" x14ac:dyDescent="0.2">
      <c r="A265" s="20">
        <v>308824</v>
      </c>
      <c r="B265" s="12" t="s">
        <v>2472</v>
      </c>
      <c r="C265" s="20">
        <f t="shared" si="10"/>
        <v>135</v>
      </c>
      <c r="D265" s="1" t="s">
        <v>1677</v>
      </c>
      <c r="E265" s="1" t="s">
        <v>3158</v>
      </c>
      <c r="F265" s="20">
        <v>76</v>
      </c>
      <c r="G265" s="20">
        <v>308824</v>
      </c>
      <c r="H265" s="1" t="s">
        <v>2757</v>
      </c>
      <c r="I265" s="1">
        <v>2573799</v>
      </c>
      <c r="J265" s="21" t="s">
        <v>2758</v>
      </c>
      <c r="L265" s="21" t="s">
        <v>3273</v>
      </c>
      <c r="M265" s="22">
        <v>45597</v>
      </c>
      <c r="N265" s="22">
        <v>46356</v>
      </c>
      <c r="O265" s="77">
        <f t="shared" si="9"/>
        <v>0.850000000030527</v>
      </c>
      <c r="P265" s="21" t="s">
        <v>1782</v>
      </c>
      <c r="Q265" s="1" t="s">
        <v>97</v>
      </c>
      <c r="R265" s="20" t="s">
        <v>2951</v>
      </c>
      <c r="S265" s="69">
        <v>2088311.6629999999</v>
      </c>
      <c r="T265" s="69">
        <v>319388.84749999997</v>
      </c>
      <c r="U265" s="69">
        <v>49136.74</v>
      </c>
      <c r="V265" s="69">
        <v>0</v>
      </c>
      <c r="W265" s="69">
        <v>2456837.25</v>
      </c>
      <c r="X265" s="24" t="s">
        <v>3157</v>
      </c>
      <c r="Z265" s="23">
        <v>188000</v>
      </c>
      <c r="AA265" s="26">
        <v>0</v>
      </c>
    </row>
    <row r="266" spans="1:27" s="1" customFormat="1" ht="18.75" hidden="1" customHeight="1" x14ac:dyDescent="0.2">
      <c r="A266" s="20">
        <v>317956</v>
      </c>
      <c r="B266" s="12" t="s">
        <v>2472</v>
      </c>
      <c r="C266" s="20">
        <f t="shared" si="10"/>
        <v>136</v>
      </c>
      <c r="D266" s="1" t="s">
        <v>1677</v>
      </c>
      <c r="E266" s="1" t="s">
        <v>3158</v>
      </c>
      <c r="F266" s="20">
        <v>76</v>
      </c>
      <c r="G266" s="20">
        <v>317956</v>
      </c>
      <c r="H266" s="1" t="s">
        <v>2201</v>
      </c>
      <c r="I266" s="1">
        <v>4396367</v>
      </c>
      <c r="J266" s="21" t="s">
        <v>1784</v>
      </c>
      <c r="L266" s="21" t="s">
        <v>3274</v>
      </c>
      <c r="M266" s="22">
        <v>45597</v>
      </c>
      <c r="N266" s="22">
        <v>46691</v>
      </c>
      <c r="O266" s="77">
        <f t="shared" si="9"/>
        <v>0.85</v>
      </c>
      <c r="P266" s="21" t="s">
        <v>1750</v>
      </c>
      <c r="Q266" s="1" t="s">
        <v>91</v>
      </c>
      <c r="R266" s="20" t="s">
        <v>2951</v>
      </c>
      <c r="S266" s="69">
        <v>2095500.75</v>
      </c>
      <c r="T266" s="69">
        <v>320488.34000000003</v>
      </c>
      <c r="U266" s="69">
        <v>49305.91</v>
      </c>
      <c r="V266" s="69">
        <v>0</v>
      </c>
      <c r="W266" s="69">
        <v>2465295</v>
      </c>
      <c r="X266" s="24" t="s">
        <v>3157</v>
      </c>
      <c r="Z266" s="23">
        <v>0</v>
      </c>
      <c r="AA266" s="26">
        <v>0</v>
      </c>
    </row>
    <row r="267" spans="1:27" s="1" customFormat="1" ht="18.75" hidden="1" customHeight="1" x14ac:dyDescent="0.2">
      <c r="A267" s="20">
        <v>317757</v>
      </c>
      <c r="B267" s="12" t="s">
        <v>2472</v>
      </c>
      <c r="C267" s="20">
        <f t="shared" si="10"/>
        <v>137</v>
      </c>
      <c r="D267" s="1" t="s">
        <v>1677</v>
      </c>
      <c r="E267" s="1" t="s">
        <v>3158</v>
      </c>
      <c r="F267" s="20">
        <v>76</v>
      </c>
      <c r="G267" s="20">
        <v>317757</v>
      </c>
      <c r="H267" s="1" t="s">
        <v>2188</v>
      </c>
      <c r="I267" s="1">
        <v>13669555</v>
      </c>
      <c r="J267" s="21" t="s">
        <v>1786</v>
      </c>
      <c r="K267" s="1" t="s">
        <v>2759</v>
      </c>
      <c r="L267" s="21" t="s">
        <v>3219</v>
      </c>
      <c r="M267" s="22">
        <v>45597</v>
      </c>
      <c r="N267" s="22">
        <v>46326</v>
      </c>
      <c r="O267" s="77">
        <f t="shared" si="9"/>
        <v>0.85000000000000009</v>
      </c>
      <c r="P267" s="21" t="s">
        <v>1787</v>
      </c>
      <c r="Q267" s="1" t="s">
        <v>93</v>
      </c>
      <c r="R267" s="20" t="s">
        <v>2951</v>
      </c>
      <c r="S267" s="69">
        <v>2085985.85</v>
      </c>
      <c r="T267" s="69">
        <v>345973.19</v>
      </c>
      <c r="U267" s="69">
        <v>22141.96</v>
      </c>
      <c r="V267" s="69">
        <v>0</v>
      </c>
      <c r="W267" s="69">
        <v>2454101</v>
      </c>
      <c r="X267" s="24" t="s">
        <v>3157</v>
      </c>
      <c r="Z267" s="23">
        <v>245409.5</v>
      </c>
      <c r="AA267" s="26">
        <v>0</v>
      </c>
    </row>
    <row r="268" spans="1:27" s="1" customFormat="1" ht="18.75" hidden="1" customHeight="1" x14ac:dyDescent="0.2">
      <c r="A268" s="20">
        <v>317756</v>
      </c>
      <c r="B268" s="12" t="s">
        <v>2472</v>
      </c>
      <c r="C268" s="20">
        <f t="shared" si="10"/>
        <v>138</v>
      </c>
      <c r="D268" s="1" t="s">
        <v>1677</v>
      </c>
      <c r="E268" s="1" t="s">
        <v>3158</v>
      </c>
      <c r="F268" s="20">
        <v>76</v>
      </c>
      <c r="G268" s="20">
        <v>317756</v>
      </c>
      <c r="H268" s="1" t="s">
        <v>2187</v>
      </c>
      <c r="I268" s="1">
        <v>13669555</v>
      </c>
      <c r="J268" s="21" t="s">
        <v>1786</v>
      </c>
      <c r="K268" s="1" t="s">
        <v>2760</v>
      </c>
      <c r="L268" s="21" t="s">
        <v>3219</v>
      </c>
      <c r="M268" s="22">
        <v>45597</v>
      </c>
      <c r="N268" s="22">
        <v>46326</v>
      </c>
      <c r="O268" s="77">
        <f t="shared" si="9"/>
        <v>0.85</v>
      </c>
      <c r="P268" s="21" t="s">
        <v>1201</v>
      </c>
      <c r="Q268" s="1" t="s">
        <v>97</v>
      </c>
      <c r="R268" s="20" t="s">
        <v>2951</v>
      </c>
      <c r="S268" s="69">
        <v>2089678.25</v>
      </c>
      <c r="T268" s="69">
        <v>353014.13</v>
      </c>
      <c r="U268" s="69">
        <v>15752.62</v>
      </c>
      <c r="V268" s="69">
        <v>0</v>
      </c>
      <c r="W268" s="69">
        <v>2458445</v>
      </c>
      <c r="X268" s="24" t="s">
        <v>3157</v>
      </c>
      <c r="Z268" s="23">
        <v>245844.5</v>
      </c>
      <c r="AA268" s="26">
        <v>0</v>
      </c>
    </row>
    <row r="269" spans="1:27" s="1" customFormat="1" ht="18.75" hidden="1" customHeight="1" x14ac:dyDescent="0.2">
      <c r="A269" s="20">
        <v>318144</v>
      </c>
      <c r="B269" s="12" t="s">
        <v>2472</v>
      </c>
      <c r="C269" s="20">
        <f t="shared" si="10"/>
        <v>139</v>
      </c>
      <c r="D269" s="1" t="s">
        <v>1677</v>
      </c>
      <c r="E269" s="1" t="s">
        <v>3158</v>
      </c>
      <c r="F269" s="20">
        <v>76</v>
      </c>
      <c r="G269" s="20">
        <v>318144</v>
      </c>
      <c r="H269" s="1" t="s">
        <v>2761</v>
      </c>
      <c r="I269" s="1">
        <v>2613265</v>
      </c>
      <c r="J269" s="21" t="s">
        <v>1715</v>
      </c>
      <c r="L269" s="21" t="s">
        <v>3275</v>
      </c>
      <c r="M269" s="22">
        <v>45597</v>
      </c>
      <c r="N269" s="22">
        <v>46326</v>
      </c>
      <c r="O269" s="77">
        <f t="shared" si="9"/>
        <v>0.85</v>
      </c>
      <c r="P269" s="21" t="s">
        <v>1716</v>
      </c>
      <c r="Q269" s="1" t="s">
        <v>95</v>
      </c>
      <c r="R269" s="20" t="s">
        <v>2953</v>
      </c>
      <c r="S269" s="69">
        <v>2089664.82</v>
      </c>
      <c r="T269" s="69">
        <v>319593.55</v>
      </c>
      <c r="U269" s="69">
        <v>49170.83</v>
      </c>
      <c r="V269" s="69">
        <v>0</v>
      </c>
      <c r="W269" s="69">
        <v>2458429.2000000002</v>
      </c>
      <c r="X269" s="24" t="s">
        <v>3157</v>
      </c>
      <c r="Z269" s="23">
        <v>368764</v>
      </c>
      <c r="AA269" s="26">
        <v>0</v>
      </c>
    </row>
    <row r="270" spans="1:27" s="1" customFormat="1" ht="18.75" hidden="1" customHeight="1" x14ac:dyDescent="0.2">
      <c r="A270" s="20">
        <v>312896</v>
      </c>
      <c r="B270" s="12" t="s">
        <v>2472</v>
      </c>
      <c r="C270" s="20">
        <f t="shared" si="10"/>
        <v>140</v>
      </c>
      <c r="D270" s="1" t="s">
        <v>1677</v>
      </c>
      <c r="E270" s="1" t="s">
        <v>3158</v>
      </c>
      <c r="F270" s="20">
        <v>76</v>
      </c>
      <c r="G270" s="20">
        <v>312896</v>
      </c>
      <c r="H270" s="1" t="s">
        <v>2374</v>
      </c>
      <c r="I270" s="1">
        <v>10003730</v>
      </c>
      <c r="J270" s="21" t="s">
        <v>1788</v>
      </c>
      <c r="K270" s="1" t="s">
        <v>2762</v>
      </c>
      <c r="L270" s="21" t="s">
        <v>3276</v>
      </c>
      <c r="M270" s="22">
        <v>45597</v>
      </c>
      <c r="N270" s="22">
        <v>46326</v>
      </c>
      <c r="O270" s="77">
        <f t="shared" si="9"/>
        <v>0.85000000003046572</v>
      </c>
      <c r="P270" s="21" t="s">
        <v>400</v>
      </c>
      <c r="Q270" s="1" t="s">
        <v>561</v>
      </c>
      <c r="R270" s="20" t="s">
        <v>2952</v>
      </c>
      <c r="S270" s="69">
        <v>2092505.3419999999</v>
      </c>
      <c r="T270" s="69">
        <v>357127.4485</v>
      </c>
      <c r="U270" s="69">
        <v>12138.2</v>
      </c>
      <c r="V270" s="69">
        <v>0</v>
      </c>
      <c r="W270" s="69">
        <v>2461770.9900000002</v>
      </c>
      <c r="X270" s="24" t="s">
        <v>3157</v>
      </c>
      <c r="Z270" s="23">
        <v>246177.09999999998</v>
      </c>
      <c r="AA270" s="26">
        <v>0</v>
      </c>
    </row>
    <row r="271" spans="1:27" s="1" customFormat="1" ht="18.75" hidden="1" customHeight="1" x14ac:dyDescent="0.2">
      <c r="A271" s="20">
        <v>312363</v>
      </c>
      <c r="B271" s="12" t="s">
        <v>2472</v>
      </c>
      <c r="C271" s="20">
        <f t="shared" si="10"/>
        <v>141</v>
      </c>
      <c r="D271" s="1" t="s">
        <v>1677</v>
      </c>
      <c r="E271" s="1" t="s">
        <v>3158</v>
      </c>
      <c r="F271" s="20">
        <v>76</v>
      </c>
      <c r="G271" s="20">
        <v>312363</v>
      </c>
      <c r="H271" s="1" t="s">
        <v>2357</v>
      </c>
      <c r="I271" s="1">
        <v>13669555</v>
      </c>
      <c r="J271" s="21" t="s">
        <v>1786</v>
      </c>
      <c r="K271" s="1" t="s">
        <v>2763</v>
      </c>
      <c r="L271" s="21" t="s">
        <v>3219</v>
      </c>
      <c r="M271" s="22">
        <v>45597</v>
      </c>
      <c r="N271" s="22">
        <v>46326</v>
      </c>
      <c r="O271" s="77">
        <f t="shared" si="9"/>
        <v>0.85</v>
      </c>
      <c r="P271" s="21" t="s">
        <v>1787</v>
      </c>
      <c r="Q271" s="1" t="s">
        <v>93</v>
      </c>
      <c r="R271" s="20" t="s">
        <v>2951</v>
      </c>
      <c r="S271" s="69">
        <v>2094339.65</v>
      </c>
      <c r="T271" s="69">
        <v>352860.73</v>
      </c>
      <c r="U271" s="69">
        <v>16728.62</v>
      </c>
      <c r="V271" s="69">
        <v>0</v>
      </c>
      <c r="W271" s="69">
        <v>2463929</v>
      </c>
      <c r="X271" s="24" t="s">
        <v>3157</v>
      </c>
      <c r="Z271" s="23">
        <v>246392.9</v>
      </c>
      <c r="AA271" s="26">
        <v>0</v>
      </c>
    </row>
    <row r="272" spans="1:27" s="1" customFormat="1" ht="18.75" hidden="1" customHeight="1" x14ac:dyDescent="0.2">
      <c r="A272" s="20">
        <v>316996</v>
      </c>
      <c r="B272" s="12" t="s">
        <v>2472</v>
      </c>
      <c r="C272" s="20">
        <f t="shared" si="10"/>
        <v>142</v>
      </c>
      <c r="D272" s="1" t="s">
        <v>1677</v>
      </c>
      <c r="E272" s="1" t="s">
        <v>3158</v>
      </c>
      <c r="F272" s="20">
        <v>76</v>
      </c>
      <c r="G272" s="20">
        <v>316996</v>
      </c>
      <c r="H272" s="1" t="s">
        <v>2155</v>
      </c>
      <c r="I272" s="1">
        <v>4250948</v>
      </c>
      <c r="J272" s="21" t="s">
        <v>1785</v>
      </c>
      <c r="L272" s="21" t="s">
        <v>3277</v>
      </c>
      <c r="M272" s="22">
        <v>45597</v>
      </c>
      <c r="N272" s="22">
        <v>46691</v>
      </c>
      <c r="O272" s="77">
        <f t="shared" si="9"/>
        <v>0.85000000003666953</v>
      </c>
      <c r="P272" s="21" t="s">
        <v>101</v>
      </c>
      <c r="Q272" s="1" t="s">
        <v>91</v>
      </c>
      <c r="R272" s="20" t="s">
        <v>2951</v>
      </c>
      <c r="S272" s="69">
        <v>1738496.118</v>
      </c>
      <c r="T272" s="69">
        <v>265887.63250000001</v>
      </c>
      <c r="U272" s="69">
        <v>40905.800000000003</v>
      </c>
      <c r="V272" s="69">
        <v>0</v>
      </c>
      <c r="W272" s="69">
        <v>2045289.55</v>
      </c>
      <c r="X272" s="24" t="s">
        <v>3157</v>
      </c>
      <c r="Z272" s="23">
        <v>581853.1</v>
      </c>
      <c r="AA272" s="26">
        <v>0</v>
      </c>
    </row>
    <row r="273" spans="1:27" s="1" customFormat="1" ht="18.75" hidden="1" customHeight="1" x14ac:dyDescent="0.2">
      <c r="A273" s="20">
        <v>317886</v>
      </c>
      <c r="B273" s="12" t="s">
        <v>2472</v>
      </c>
      <c r="C273" s="20">
        <f t="shared" si="10"/>
        <v>143</v>
      </c>
      <c r="D273" s="1" t="s">
        <v>1677</v>
      </c>
      <c r="E273" s="1" t="s">
        <v>3158</v>
      </c>
      <c r="F273" s="20">
        <v>76</v>
      </c>
      <c r="G273" s="20">
        <v>317886</v>
      </c>
      <c r="H273" s="1" t="s">
        <v>2199</v>
      </c>
      <c r="I273" s="1">
        <v>28862391</v>
      </c>
      <c r="J273" s="21" t="s">
        <v>1789</v>
      </c>
      <c r="K273" s="1" t="s">
        <v>2764</v>
      </c>
      <c r="L273" s="21" t="s">
        <v>3278</v>
      </c>
      <c r="M273" s="22">
        <v>45597</v>
      </c>
      <c r="N273" s="22">
        <v>46691</v>
      </c>
      <c r="O273" s="77">
        <f t="shared" si="9"/>
        <v>0.85000000003042731</v>
      </c>
      <c r="P273" s="21" t="s">
        <v>487</v>
      </c>
      <c r="Q273" s="1" t="s">
        <v>92</v>
      </c>
      <c r="R273" s="20" t="s">
        <v>2951</v>
      </c>
      <c r="S273" s="69">
        <v>2095152.31</v>
      </c>
      <c r="T273" s="69">
        <v>356296.62050000002</v>
      </c>
      <c r="U273" s="69">
        <v>13436.14</v>
      </c>
      <c r="V273" s="69">
        <v>0</v>
      </c>
      <c r="W273" s="69">
        <v>2464885.0699999998</v>
      </c>
      <c r="X273" s="24" t="s">
        <v>3157</v>
      </c>
      <c r="Z273" s="23">
        <v>739465.52</v>
      </c>
      <c r="AA273" s="26">
        <v>0</v>
      </c>
    </row>
    <row r="274" spans="1:27" s="1" customFormat="1" ht="18.75" hidden="1" customHeight="1" x14ac:dyDescent="0.2">
      <c r="A274" s="20">
        <v>309162</v>
      </c>
      <c r="B274" s="12" t="s">
        <v>2472</v>
      </c>
      <c r="C274" s="20">
        <f t="shared" si="10"/>
        <v>144</v>
      </c>
      <c r="D274" s="1" t="s">
        <v>1677</v>
      </c>
      <c r="E274" s="1" t="s">
        <v>3158</v>
      </c>
      <c r="F274" s="20">
        <v>76</v>
      </c>
      <c r="G274" s="20">
        <v>309162</v>
      </c>
      <c r="H274" s="1" t="s">
        <v>2276</v>
      </c>
      <c r="I274" s="1">
        <v>33577430</v>
      </c>
      <c r="J274" s="21" t="s">
        <v>1719</v>
      </c>
      <c r="K274" s="1" t="s">
        <v>2765</v>
      </c>
      <c r="L274" s="21" t="s">
        <v>3279</v>
      </c>
      <c r="M274" s="22">
        <v>45597</v>
      </c>
      <c r="N274" s="22">
        <v>46326</v>
      </c>
      <c r="O274" s="77">
        <f t="shared" si="9"/>
        <v>0.85000000003044862</v>
      </c>
      <c r="P274" s="21" t="s">
        <v>675</v>
      </c>
      <c r="Q274" s="1" t="s">
        <v>94</v>
      </c>
      <c r="R274" s="20" t="s">
        <v>2951</v>
      </c>
      <c r="S274" s="69">
        <v>2093688.763</v>
      </c>
      <c r="T274" s="69">
        <v>350563.96750000003</v>
      </c>
      <c r="U274" s="69">
        <v>18910.52</v>
      </c>
      <c r="V274" s="69">
        <v>0</v>
      </c>
      <c r="W274" s="69">
        <v>2463163.25</v>
      </c>
      <c r="X274" s="24" t="s">
        <v>3157</v>
      </c>
      <c r="Z274" s="23">
        <v>246310</v>
      </c>
      <c r="AA274" s="26">
        <v>0</v>
      </c>
    </row>
    <row r="275" spans="1:27" s="1" customFormat="1" ht="18.75" hidden="1" customHeight="1" x14ac:dyDescent="0.2">
      <c r="A275" s="20">
        <v>305193</v>
      </c>
      <c r="B275" s="12" t="s">
        <v>2472</v>
      </c>
      <c r="C275" s="20">
        <f t="shared" si="10"/>
        <v>145</v>
      </c>
      <c r="D275" s="1" t="s">
        <v>1677</v>
      </c>
      <c r="E275" s="1" t="s">
        <v>3158</v>
      </c>
      <c r="F275" s="20">
        <v>77</v>
      </c>
      <c r="G275" s="20">
        <v>305193</v>
      </c>
      <c r="H275" s="1" t="s">
        <v>2259</v>
      </c>
      <c r="I275" s="1">
        <v>36575638</v>
      </c>
      <c r="J275" s="21" t="s">
        <v>1770</v>
      </c>
      <c r="K275" s="1" t="s">
        <v>2753</v>
      </c>
      <c r="L275" s="21" t="s">
        <v>3219</v>
      </c>
      <c r="M275" s="22">
        <v>45597</v>
      </c>
      <c r="N275" s="22">
        <v>46326</v>
      </c>
      <c r="O275" s="77">
        <f t="shared" si="9"/>
        <v>0.38634310949088158</v>
      </c>
      <c r="P275" s="21" t="s">
        <v>505</v>
      </c>
      <c r="Q275" s="1" t="s">
        <v>90</v>
      </c>
      <c r="R275" s="20" t="s">
        <v>2951</v>
      </c>
      <c r="S275" s="69">
        <v>952102.8</v>
      </c>
      <c r="T275" s="69">
        <v>1412522.26</v>
      </c>
      <c r="U275" s="69">
        <v>99771.94</v>
      </c>
      <c r="V275" s="69">
        <v>0</v>
      </c>
      <c r="W275" s="69">
        <v>2464397</v>
      </c>
      <c r="X275" s="24" t="s">
        <v>3157</v>
      </c>
      <c r="Z275" s="23">
        <v>580000</v>
      </c>
      <c r="AA275" s="26">
        <v>0</v>
      </c>
    </row>
    <row r="276" spans="1:27" s="1" customFormat="1" ht="18.75" hidden="1" customHeight="1" x14ac:dyDescent="0.2">
      <c r="A276" s="20">
        <v>310406</v>
      </c>
      <c r="B276" s="12" t="s">
        <v>2472</v>
      </c>
      <c r="C276" s="20">
        <f t="shared" si="10"/>
        <v>146</v>
      </c>
      <c r="D276" s="1" t="s">
        <v>1677</v>
      </c>
      <c r="E276" s="1" t="s">
        <v>3158</v>
      </c>
      <c r="F276" s="20">
        <v>76</v>
      </c>
      <c r="G276" s="20">
        <v>310406</v>
      </c>
      <c r="H276" s="1" t="s">
        <v>2293</v>
      </c>
      <c r="I276" s="1">
        <v>27681087</v>
      </c>
      <c r="J276" s="21" t="s">
        <v>1790</v>
      </c>
      <c r="K276" s="1" t="s">
        <v>2766</v>
      </c>
      <c r="L276" s="21" t="s">
        <v>3280</v>
      </c>
      <c r="M276" s="22">
        <v>45597</v>
      </c>
      <c r="N276" s="22">
        <v>46691</v>
      </c>
      <c r="O276" s="77">
        <f t="shared" si="9"/>
        <v>0.85000000003104781</v>
      </c>
      <c r="P276" s="21" t="s">
        <v>1791</v>
      </c>
      <c r="Q276" s="1" t="s">
        <v>96</v>
      </c>
      <c r="R276" s="20" t="s">
        <v>2957</v>
      </c>
      <c r="S276" s="69">
        <v>2053284.03</v>
      </c>
      <c r="T276" s="69">
        <v>358966.00050000002</v>
      </c>
      <c r="U276" s="69">
        <v>3378.24</v>
      </c>
      <c r="V276" s="69">
        <v>0</v>
      </c>
      <c r="W276" s="69">
        <v>2415628.27</v>
      </c>
      <c r="X276" s="24" t="s">
        <v>3157</v>
      </c>
      <c r="Z276" s="23">
        <v>241562.82</v>
      </c>
      <c r="AA276" s="26">
        <v>0</v>
      </c>
    </row>
    <row r="277" spans="1:27" s="1" customFormat="1" ht="18.75" hidden="1" customHeight="1" x14ac:dyDescent="0.2">
      <c r="A277" s="20">
        <v>311890</v>
      </c>
      <c r="B277" s="12" t="s">
        <v>2472</v>
      </c>
      <c r="C277" s="20">
        <f t="shared" si="10"/>
        <v>147</v>
      </c>
      <c r="D277" s="1" t="s">
        <v>1677</v>
      </c>
      <c r="E277" s="1" t="s">
        <v>3158</v>
      </c>
      <c r="F277" s="20">
        <v>76</v>
      </c>
      <c r="G277" s="20">
        <v>311890</v>
      </c>
      <c r="H277" s="1" t="s">
        <v>2335</v>
      </c>
      <c r="I277" s="1">
        <v>10474761</v>
      </c>
      <c r="J277" s="21" t="s">
        <v>1792</v>
      </c>
      <c r="K277" s="1" t="s">
        <v>2767</v>
      </c>
      <c r="L277" s="21" t="s">
        <v>3281</v>
      </c>
      <c r="M277" s="22">
        <v>45597</v>
      </c>
      <c r="N277" s="22">
        <v>46691</v>
      </c>
      <c r="O277" s="77">
        <f t="shared" si="9"/>
        <v>0.81388808141630486</v>
      </c>
      <c r="P277" s="21" t="s">
        <v>221</v>
      </c>
      <c r="Q277" s="1" t="s">
        <v>222</v>
      </c>
      <c r="R277" s="20" t="s">
        <v>2951</v>
      </c>
      <c r="S277" s="69">
        <v>2005269.094</v>
      </c>
      <c r="T277" s="69">
        <v>346462.33649999998</v>
      </c>
      <c r="U277" s="69">
        <v>112082.87</v>
      </c>
      <c r="V277" s="69">
        <v>0</v>
      </c>
      <c r="W277" s="69">
        <v>2463814.2999999998</v>
      </c>
      <c r="X277" s="24" t="s">
        <v>3157</v>
      </c>
      <c r="Z277" s="23">
        <v>100000</v>
      </c>
      <c r="AA277" s="26">
        <v>0</v>
      </c>
    </row>
    <row r="278" spans="1:27" s="1" customFormat="1" ht="18.75" hidden="1" customHeight="1" x14ac:dyDescent="0.2">
      <c r="A278" s="20">
        <v>317582</v>
      </c>
      <c r="B278" s="12" t="s">
        <v>2472</v>
      </c>
      <c r="C278" s="20">
        <f t="shared" si="10"/>
        <v>148</v>
      </c>
      <c r="D278" s="1" t="s">
        <v>348</v>
      </c>
      <c r="E278" s="1" t="s">
        <v>3159</v>
      </c>
      <c r="F278" s="20">
        <v>71</v>
      </c>
      <c r="G278" s="20">
        <v>317582</v>
      </c>
      <c r="H278" s="1" t="s">
        <v>2014</v>
      </c>
      <c r="I278" s="1">
        <v>8249644</v>
      </c>
      <c r="J278" s="21" t="s">
        <v>2172</v>
      </c>
      <c r="L278" s="21" t="s">
        <v>3282</v>
      </c>
      <c r="M278" s="22">
        <v>45627</v>
      </c>
      <c r="N278" s="22">
        <v>46356</v>
      </c>
      <c r="O278" s="77">
        <f t="shared" si="9"/>
        <v>0.80749147697199641</v>
      </c>
      <c r="P278" s="21" t="s">
        <v>221</v>
      </c>
      <c r="Q278" s="1" t="s">
        <v>222</v>
      </c>
      <c r="R278" s="20" t="s">
        <v>2952</v>
      </c>
      <c r="S278" s="69">
        <v>3938156.8879999998</v>
      </c>
      <c r="T278" s="69">
        <v>694968.86250000005</v>
      </c>
      <c r="U278" s="69">
        <v>243900.2</v>
      </c>
      <c r="V278" s="69">
        <v>0</v>
      </c>
      <c r="W278" s="69">
        <v>4877025.95</v>
      </c>
      <c r="X278" s="24" t="s">
        <v>3157</v>
      </c>
      <c r="Z278" s="23">
        <v>487702.6</v>
      </c>
      <c r="AA278" s="26">
        <v>0</v>
      </c>
    </row>
    <row r="279" spans="1:27" s="1" customFormat="1" ht="18.75" hidden="1" customHeight="1" x14ac:dyDescent="0.2">
      <c r="A279" s="20">
        <v>316490</v>
      </c>
      <c r="B279" s="12" t="s">
        <v>2472</v>
      </c>
      <c r="C279" s="20">
        <f t="shared" si="10"/>
        <v>149</v>
      </c>
      <c r="D279" s="1" t="s">
        <v>1677</v>
      </c>
      <c r="E279" s="1" t="s">
        <v>3158</v>
      </c>
      <c r="F279" s="20">
        <v>76</v>
      </c>
      <c r="G279" s="20">
        <v>316490</v>
      </c>
      <c r="H279" s="1" t="s">
        <v>2139</v>
      </c>
      <c r="I279" s="1">
        <v>2896277</v>
      </c>
      <c r="J279" s="21" t="s">
        <v>2140</v>
      </c>
      <c r="K279" s="1" t="s">
        <v>2768</v>
      </c>
      <c r="L279" s="21" t="s">
        <v>3283</v>
      </c>
      <c r="M279" s="22">
        <v>45627</v>
      </c>
      <c r="N279" s="22">
        <v>46721</v>
      </c>
      <c r="O279" s="77">
        <f t="shared" si="9"/>
        <v>0.81604532248271044</v>
      </c>
      <c r="P279" s="21" t="s">
        <v>487</v>
      </c>
      <c r="Q279" s="1" t="s">
        <v>92</v>
      </c>
      <c r="R279" s="20" t="s">
        <v>2951</v>
      </c>
      <c r="S279" s="69">
        <v>2011853.3470000001</v>
      </c>
      <c r="T279" s="69">
        <v>345118.96350000001</v>
      </c>
      <c r="U279" s="69">
        <v>108397.31</v>
      </c>
      <c r="V279" s="69">
        <v>0</v>
      </c>
      <c r="W279" s="69">
        <v>2465369.62</v>
      </c>
      <c r="X279" s="24" t="s">
        <v>3157</v>
      </c>
      <c r="Z279" s="23">
        <v>246536.95999999999</v>
      </c>
      <c r="AA279" s="26">
        <v>0</v>
      </c>
    </row>
    <row r="280" spans="1:27" s="1" customFormat="1" ht="18.75" hidden="1" customHeight="1" x14ac:dyDescent="0.2">
      <c r="A280" s="20">
        <v>312794</v>
      </c>
      <c r="B280" s="12" t="s">
        <v>2472</v>
      </c>
      <c r="C280" s="20">
        <f t="shared" si="10"/>
        <v>150</v>
      </c>
      <c r="D280" s="1" t="s">
        <v>348</v>
      </c>
      <c r="E280" s="1" t="s">
        <v>3159</v>
      </c>
      <c r="F280" s="20">
        <v>71</v>
      </c>
      <c r="G280" s="20">
        <v>312794</v>
      </c>
      <c r="H280" s="1" t="s">
        <v>2369</v>
      </c>
      <c r="I280" s="1">
        <v>17926970</v>
      </c>
      <c r="J280" s="21" t="s">
        <v>2353</v>
      </c>
      <c r="L280" s="21" t="s">
        <v>3284</v>
      </c>
      <c r="M280" s="22">
        <v>45627</v>
      </c>
      <c r="N280" s="22">
        <v>46356</v>
      </c>
      <c r="O280" s="77">
        <f t="shared" si="9"/>
        <v>0.80749147949335298</v>
      </c>
      <c r="P280" s="21" t="s">
        <v>221</v>
      </c>
      <c r="Q280" s="1" t="s">
        <v>222</v>
      </c>
      <c r="R280" s="20" t="s">
        <v>2952</v>
      </c>
      <c r="S280" s="69">
        <v>3947467.4219999998</v>
      </c>
      <c r="T280" s="69">
        <v>696611.89800000004</v>
      </c>
      <c r="U280" s="69">
        <v>244476.81</v>
      </c>
      <c r="V280" s="69">
        <v>0</v>
      </c>
      <c r="W280" s="69">
        <v>4888556.13</v>
      </c>
      <c r="X280" s="24" t="s">
        <v>3157</v>
      </c>
      <c r="Z280" s="23">
        <v>488855.61</v>
      </c>
      <c r="AA280" s="26">
        <v>0</v>
      </c>
    </row>
    <row r="281" spans="1:27" s="1" customFormat="1" ht="18.75" hidden="1" customHeight="1" x14ac:dyDescent="0.2">
      <c r="A281" s="20">
        <v>312878</v>
      </c>
      <c r="B281" s="12" t="s">
        <v>2472</v>
      </c>
      <c r="C281" s="20">
        <f t="shared" si="10"/>
        <v>151</v>
      </c>
      <c r="D281" s="1" t="s">
        <v>348</v>
      </c>
      <c r="E281" s="1" t="s">
        <v>3159</v>
      </c>
      <c r="F281" s="20">
        <v>71</v>
      </c>
      <c r="G281" s="20">
        <v>312878</v>
      </c>
      <c r="H281" s="1" t="s">
        <v>2370</v>
      </c>
      <c r="I281" s="1">
        <v>22160908</v>
      </c>
      <c r="J281" s="21" t="s">
        <v>2371</v>
      </c>
      <c r="L281" s="21" t="s">
        <v>3285</v>
      </c>
      <c r="M281" s="22">
        <v>45627</v>
      </c>
      <c r="N281" s="22">
        <v>46356</v>
      </c>
      <c r="O281" s="77">
        <f t="shared" si="9"/>
        <v>0.80749962811584286</v>
      </c>
      <c r="P281" s="21" t="s">
        <v>221</v>
      </c>
      <c r="Q281" s="1" t="s">
        <v>222</v>
      </c>
      <c r="R281" s="20" t="s">
        <v>2952</v>
      </c>
      <c r="S281" s="69">
        <v>3866465.44</v>
      </c>
      <c r="T281" s="69">
        <v>682317.43050000002</v>
      </c>
      <c r="U281" s="69">
        <v>239411.83</v>
      </c>
      <c r="V281" s="69">
        <v>0</v>
      </c>
      <c r="W281" s="69">
        <v>4788194.7</v>
      </c>
      <c r="X281" s="24" t="s">
        <v>3157</v>
      </c>
      <c r="Z281" s="23">
        <v>478819.47</v>
      </c>
      <c r="AA281" s="26">
        <v>0</v>
      </c>
    </row>
    <row r="282" spans="1:27" s="1" customFormat="1" ht="18.75" hidden="1" customHeight="1" x14ac:dyDescent="0.2">
      <c r="A282" s="20">
        <v>317151</v>
      </c>
      <c r="B282" s="12" t="s">
        <v>2472</v>
      </c>
      <c r="C282" s="20">
        <f t="shared" si="10"/>
        <v>152</v>
      </c>
      <c r="D282" s="1" t="s">
        <v>1677</v>
      </c>
      <c r="E282" s="1" t="s">
        <v>3158</v>
      </c>
      <c r="F282" s="20">
        <v>76</v>
      </c>
      <c r="G282" s="20">
        <v>317151</v>
      </c>
      <c r="H282" s="1" t="s">
        <v>2160</v>
      </c>
      <c r="I282" s="1">
        <v>30849360</v>
      </c>
      <c r="J282" s="21" t="s">
        <v>2161</v>
      </c>
      <c r="K282" s="1" t="s">
        <v>2769</v>
      </c>
      <c r="L282" s="21" t="s">
        <v>3286</v>
      </c>
      <c r="M282" s="22">
        <v>45597</v>
      </c>
      <c r="N282" s="22">
        <v>46691</v>
      </c>
      <c r="O282" s="77">
        <f t="shared" si="9"/>
        <v>0.85000000003043208</v>
      </c>
      <c r="P282" s="21" t="s">
        <v>675</v>
      </c>
      <c r="Q282" s="1" t="s">
        <v>94</v>
      </c>
      <c r="R282" s="20" t="s">
        <v>2951</v>
      </c>
      <c r="S282" s="69">
        <v>2094826.5730000001</v>
      </c>
      <c r="T282" s="69">
        <v>361502.79749999999</v>
      </c>
      <c r="U282" s="69">
        <v>8172.48</v>
      </c>
      <c r="V282" s="69">
        <v>0</v>
      </c>
      <c r="W282" s="69">
        <v>2464501.85</v>
      </c>
      <c r="X282" s="24" t="s">
        <v>3157</v>
      </c>
      <c r="Z282" s="23">
        <v>614082.34</v>
      </c>
      <c r="AA282" s="26">
        <v>0</v>
      </c>
    </row>
    <row r="283" spans="1:27" s="1" customFormat="1" ht="18.75" hidden="1" customHeight="1" x14ac:dyDescent="0.2">
      <c r="A283" s="20">
        <v>312365</v>
      </c>
      <c r="B283" s="12" t="s">
        <v>2472</v>
      </c>
      <c r="C283" s="20">
        <f t="shared" si="10"/>
        <v>153</v>
      </c>
      <c r="D283" s="1" t="s">
        <v>1677</v>
      </c>
      <c r="E283" s="1" t="s">
        <v>3158</v>
      </c>
      <c r="F283" s="20">
        <v>76</v>
      </c>
      <c r="G283" s="20">
        <v>312365</v>
      </c>
      <c r="H283" s="1" t="s">
        <v>2358</v>
      </c>
      <c r="I283" s="1">
        <v>20767815</v>
      </c>
      <c r="J283" s="21" t="s">
        <v>2256</v>
      </c>
      <c r="K283" s="1" t="s">
        <v>2770</v>
      </c>
      <c r="L283" s="21" t="s">
        <v>3287</v>
      </c>
      <c r="M283" s="22">
        <v>45627</v>
      </c>
      <c r="N283" s="22">
        <v>46356</v>
      </c>
      <c r="O283" s="77">
        <f t="shared" si="9"/>
        <v>0.8279000016824869</v>
      </c>
      <c r="P283" s="21" t="s">
        <v>1709</v>
      </c>
      <c r="Q283" s="1" t="s">
        <v>95</v>
      </c>
      <c r="R283" s="20" t="s">
        <v>2951</v>
      </c>
      <c r="S283" s="69">
        <v>2041102.909</v>
      </c>
      <c r="T283" s="69">
        <v>336526.79100000003</v>
      </c>
      <c r="U283" s="69">
        <v>87768.18</v>
      </c>
      <c r="V283" s="69">
        <v>1067.5</v>
      </c>
      <c r="W283" s="69">
        <v>2466465.38</v>
      </c>
      <c r="X283" s="24" t="s">
        <v>3157</v>
      </c>
      <c r="Z283" s="23">
        <v>611417</v>
      </c>
      <c r="AA283" s="26">
        <v>0</v>
      </c>
    </row>
    <row r="284" spans="1:27" s="1" customFormat="1" ht="18.75" hidden="1" customHeight="1" x14ac:dyDescent="0.2">
      <c r="A284" s="20">
        <v>313879</v>
      </c>
      <c r="B284" s="12" t="s">
        <v>2472</v>
      </c>
      <c r="C284" s="20">
        <f t="shared" si="10"/>
        <v>154</v>
      </c>
      <c r="D284" s="1" t="s">
        <v>1677</v>
      </c>
      <c r="E284" s="1" t="s">
        <v>3158</v>
      </c>
      <c r="F284" s="20">
        <v>76</v>
      </c>
      <c r="G284" s="20">
        <v>313879</v>
      </c>
      <c r="H284" s="1" t="s">
        <v>2129</v>
      </c>
      <c r="I284" s="1">
        <v>28862391</v>
      </c>
      <c r="J284" s="21" t="s">
        <v>1789</v>
      </c>
      <c r="K284" s="1" t="s">
        <v>2771</v>
      </c>
      <c r="L284" s="21" t="s">
        <v>3288</v>
      </c>
      <c r="M284" s="22">
        <v>45627</v>
      </c>
      <c r="N284" s="22">
        <v>46721</v>
      </c>
      <c r="O284" s="77">
        <f t="shared" si="9"/>
        <v>0.85000000000000009</v>
      </c>
      <c r="P284" s="21" t="s">
        <v>487</v>
      </c>
      <c r="Q284" s="1" t="s">
        <v>92</v>
      </c>
      <c r="R284" s="20" t="s">
        <v>2951</v>
      </c>
      <c r="S284" s="69">
        <v>2095546.922</v>
      </c>
      <c r="T284" s="69">
        <v>348548.36800000002</v>
      </c>
      <c r="U284" s="69">
        <v>21254.03</v>
      </c>
      <c r="V284" s="69">
        <v>0</v>
      </c>
      <c r="W284" s="69">
        <v>2465349.3199999998</v>
      </c>
      <c r="X284" s="24" t="s">
        <v>3157</v>
      </c>
      <c r="Z284" s="23">
        <v>739604.79</v>
      </c>
      <c r="AA284" s="26">
        <v>0</v>
      </c>
    </row>
    <row r="285" spans="1:27" s="1" customFormat="1" ht="18.75" hidden="1" customHeight="1" x14ac:dyDescent="0.2">
      <c r="A285" s="20">
        <v>309980</v>
      </c>
      <c r="B285" s="12" t="s">
        <v>2472</v>
      </c>
      <c r="C285" s="20">
        <f t="shared" si="10"/>
        <v>155</v>
      </c>
      <c r="D285" s="1" t="s">
        <v>1677</v>
      </c>
      <c r="E285" s="1" t="s">
        <v>3158</v>
      </c>
      <c r="F285" s="20">
        <v>76</v>
      </c>
      <c r="G285" s="20">
        <v>309980</v>
      </c>
      <c r="H285" s="1" t="s">
        <v>2287</v>
      </c>
      <c r="I285" s="1">
        <v>2536421</v>
      </c>
      <c r="J285" s="21" t="s">
        <v>2288</v>
      </c>
      <c r="K285" s="1" t="s">
        <v>2772</v>
      </c>
      <c r="L285" s="21" t="s">
        <v>3289</v>
      </c>
      <c r="M285" s="22">
        <v>45627</v>
      </c>
      <c r="N285" s="22">
        <v>46721</v>
      </c>
      <c r="O285" s="77">
        <f t="shared" si="9"/>
        <v>0.85</v>
      </c>
      <c r="P285" s="21" t="s">
        <v>1782</v>
      </c>
      <c r="Q285" s="1" t="s">
        <v>97</v>
      </c>
      <c r="R285" s="20" t="s">
        <v>2951</v>
      </c>
      <c r="S285" s="69">
        <v>2092545.878</v>
      </c>
      <c r="T285" s="69">
        <v>354316.01199999999</v>
      </c>
      <c r="U285" s="69">
        <v>14956.79</v>
      </c>
      <c r="V285" s="69">
        <v>0</v>
      </c>
      <c r="W285" s="69">
        <v>2461818.6800000002</v>
      </c>
      <c r="X285" s="24" t="s">
        <v>3157</v>
      </c>
      <c r="Z285" s="23">
        <v>0</v>
      </c>
      <c r="AA285" s="26">
        <v>0</v>
      </c>
    </row>
    <row r="286" spans="1:27" s="1" customFormat="1" ht="18.75" hidden="1" customHeight="1" x14ac:dyDescent="0.2">
      <c r="A286" s="20">
        <v>318189</v>
      </c>
      <c r="B286" s="12" t="s">
        <v>2472</v>
      </c>
      <c r="C286" s="20">
        <f t="shared" si="10"/>
        <v>156</v>
      </c>
      <c r="D286" s="1" t="s">
        <v>348</v>
      </c>
      <c r="E286" s="1" t="s">
        <v>3159</v>
      </c>
      <c r="F286" s="20">
        <v>71</v>
      </c>
      <c r="G286" s="20">
        <v>318189</v>
      </c>
      <c r="H286" s="1" t="s">
        <v>2215</v>
      </c>
      <c r="I286" s="1">
        <v>28880320</v>
      </c>
      <c r="J286" s="21" t="s">
        <v>2216</v>
      </c>
      <c r="L286" s="21" t="s">
        <v>3290</v>
      </c>
      <c r="M286" s="22">
        <v>45627</v>
      </c>
      <c r="N286" s="22">
        <v>46356</v>
      </c>
      <c r="O286" s="77">
        <f t="shared" si="9"/>
        <v>0.80749999931401895</v>
      </c>
      <c r="P286" s="21" t="s">
        <v>1675</v>
      </c>
      <c r="Q286" s="1" t="s">
        <v>1676</v>
      </c>
      <c r="R286" s="20" t="s">
        <v>2952</v>
      </c>
      <c r="S286" s="69">
        <v>3888997.2910000002</v>
      </c>
      <c r="T286" s="69">
        <v>686293.63950000005</v>
      </c>
      <c r="U286" s="69">
        <v>240804.79</v>
      </c>
      <c r="V286" s="69">
        <v>0</v>
      </c>
      <c r="W286" s="69">
        <v>4816095.72</v>
      </c>
      <c r="X286" s="24" t="s">
        <v>3157</v>
      </c>
      <c r="Z286" s="23">
        <v>1444828.72</v>
      </c>
      <c r="AA286" s="26">
        <v>0</v>
      </c>
    </row>
    <row r="287" spans="1:27" s="1" customFormat="1" ht="18.75" hidden="1" customHeight="1" x14ac:dyDescent="0.2">
      <c r="A287" s="20">
        <v>317218</v>
      </c>
      <c r="B287" s="12" t="s">
        <v>2472</v>
      </c>
      <c r="C287" s="20">
        <f t="shared" si="10"/>
        <v>157</v>
      </c>
      <c r="D287" s="1" t="s">
        <v>1677</v>
      </c>
      <c r="E287" s="1" t="s">
        <v>3158</v>
      </c>
      <c r="F287" s="20">
        <v>76</v>
      </c>
      <c r="G287" s="20">
        <v>317218</v>
      </c>
      <c r="H287" s="1" t="s">
        <v>2166</v>
      </c>
      <c r="I287" s="1">
        <v>28371335</v>
      </c>
      <c r="J287" s="21" t="s">
        <v>2126</v>
      </c>
      <c r="K287" s="1" t="s">
        <v>2760</v>
      </c>
      <c r="L287" s="21" t="s">
        <v>3291</v>
      </c>
      <c r="M287" s="22">
        <v>45627</v>
      </c>
      <c r="N287" s="22">
        <v>46356</v>
      </c>
      <c r="O287" s="77">
        <f t="shared" si="9"/>
        <v>0.85</v>
      </c>
      <c r="P287" s="21" t="s">
        <v>1201</v>
      </c>
      <c r="Q287" s="1" t="s">
        <v>97</v>
      </c>
      <c r="R287" s="20" t="s">
        <v>2951</v>
      </c>
      <c r="S287" s="69">
        <v>2083115.808</v>
      </c>
      <c r="T287" s="69">
        <v>359156.18199999997</v>
      </c>
      <c r="U287" s="69">
        <v>8452.49</v>
      </c>
      <c r="V287" s="69">
        <v>0</v>
      </c>
      <c r="W287" s="69">
        <v>2450724.48</v>
      </c>
      <c r="X287" s="24" t="s">
        <v>3157</v>
      </c>
      <c r="Z287" s="23">
        <v>245072.45</v>
      </c>
      <c r="AA287" s="26">
        <v>0</v>
      </c>
    </row>
    <row r="288" spans="1:27" s="1" customFormat="1" ht="18.75" hidden="1" customHeight="1" x14ac:dyDescent="0.2">
      <c r="A288" s="20">
        <v>318218</v>
      </c>
      <c r="B288" s="12" t="s">
        <v>2472</v>
      </c>
      <c r="C288" s="20">
        <f t="shared" si="10"/>
        <v>158</v>
      </c>
      <c r="D288" s="1" t="s">
        <v>1677</v>
      </c>
      <c r="E288" s="1" t="s">
        <v>3158</v>
      </c>
      <c r="F288" s="20">
        <v>76</v>
      </c>
      <c r="G288" s="20">
        <v>318218</v>
      </c>
      <c r="H288" s="1" t="s">
        <v>2219</v>
      </c>
      <c r="I288" s="1">
        <v>4243908</v>
      </c>
      <c r="J288" s="21" t="s">
        <v>2220</v>
      </c>
      <c r="L288" s="21" t="s">
        <v>3292</v>
      </c>
      <c r="M288" s="22">
        <v>45627</v>
      </c>
      <c r="N288" s="22">
        <v>46356</v>
      </c>
      <c r="O288" s="77">
        <f t="shared" si="9"/>
        <v>0.85</v>
      </c>
      <c r="P288" s="21" t="s">
        <v>1688</v>
      </c>
      <c r="Q288" s="1" t="s">
        <v>95</v>
      </c>
      <c r="R288" s="20" t="s">
        <v>2951</v>
      </c>
      <c r="S288" s="69">
        <v>2094586.15</v>
      </c>
      <c r="T288" s="69">
        <v>320348.46999999997</v>
      </c>
      <c r="U288" s="69">
        <v>49284.38</v>
      </c>
      <c r="V288" s="69">
        <v>0</v>
      </c>
      <c r="W288" s="69">
        <v>2464219</v>
      </c>
      <c r="X288" s="24" t="s">
        <v>3157</v>
      </c>
      <c r="Z288" s="23">
        <v>440000</v>
      </c>
      <c r="AA288" s="26">
        <v>0</v>
      </c>
    </row>
    <row r="289" spans="1:27" s="1" customFormat="1" ht="18.75" hidden="1" customHeight="1" x14ac:dyDescent="0.2">
      <c r="A289" s="20">
        <v>317669</v>
      </c>
      <c r="B289" s="12" t="s">
        <v>2472</v>
      </c>
      <c r="C289" s="20">
        <f t="shared" si="10"/>
        <v>159</v>
      </c>
      <c r="D289" s="1" t="s">
        <v>1677</v>
      </c>
      <c r="E289" s="1" t="s">
        <v>3158</v>
      </c>
      <c r="F289" s="20">
        <v>76</v>
      </c>
      <c r="G289" s="20">
        <v>317669</v>
      </c>
      <c r="H289" s="1" t="s">
        <v>2176</v>
      </c>
      <c r="I289" s="1">
        <v>23725440</v>
      </c>
      <c r="J289" s="21" t="s">
        <v>2115</v>
      </c>
      <c r="K289" s="1" t="s">
        <v>2773</v>
      </c>
      <c r="L289" s="21" t="s">
        <v>3293</v>
      </c>
      <c r="M289" s="22">
        <v>45627</v>
      </c>
      <c r="N289" s="22">
        <v>46568</v>
      </c>
      <c r="O289" s="77">
        <f t="shared" si="9"/>
        <v>0.82442008146995649</v>
      </c>
      <c r="P289" s="21" t="s">
        <v>1716</v>
      </c>
      <c r="Q289" s="1" t="s">
        <v>95</v>
      </c>
      <c r="R289" s="20" t="s">
        <v>2951</v>
      </c>
      <c r="S289" s="69">
        <v>1661872.5959999999</v>
      </c>
      <c r="T289" s="69">
        <v>277220.97450000001</v>
      </c>
      <c r="U289" s="69">
        <v>76714.429999999993</v>
      </c>
      <c r="V289" s="69">
        <v>18032.752899999999</v>
      </c>
      <c r="W289" s="69">
        <v>2033840.753</v>
      </c>
      <c r="X289" s="24" t="s">
        <v>3157</v>
      </c>
      <c r="Z289" s="23">
        <v>201580.79999999999</v>
      </c>
      <c r="AA289" s="26">
        <v>0</v>
      </c>
    </row>
    <row r="290" spans="1:27" s="1" customFormat="1" ht="18.75" hidden="1" customHeight="1" x14ac:dyDescent="0.2">
      <c r="A290" s="20">
        <v>312880</v>
      </c>
      <c r="B290" s="12" t="s">
        <v>2472</v>
      </c>
      <c r="C290" s="20">
        <f t="shared" si="10"/>
        <v>160</v>
      </c>
      <c r="D290" s="1" t="s">
        <v>1677</v>
      </c>
      <c r="E290" s="1" t="s">
        <v>3158</v>
      </c>
      <c r="F290" s="20">
        <v>76</v>
      </c>
      <c r="G290" s="20">
        <v>312880</v>
      </c>
      <c r="H290" s="1" t="s">
        <v>2372</v>
      </c>
      <c r="I290" s="1">
        <v>27738850</v>
      </c>
      <c r="J290" s="21" t="s">
        <v>2373</v>
      </c>
      <c r="K290" s="1" t="s">
        <v>2774</v>
      </c>
      <c r="L290" s="21" t="s">
        <v>3288</v>
      </c>
      <c r="M290" s="22">
        <v>45627</v>
      </c>
      <c r="N290" s="22">
        <v>46721</v>
      </c>
      <c r="O290" s="77">
        <f t="shared" si="9"/>
        <v>0.81614276375671813</v>
      </c>
      <c r="P290" s="21" t="s">
        <v>487</v>
      </c>
      <c r="Q290" s="1" t="s">
        <v>92</v>
      </c>
      <c r="R290" s="20" t="s">
        <v>2951</v>
      </c>
      <c r="S290" s="69">
        <v>2012052.4339999999</v>
      </c>
      <c r="T290" s="69">
        <v>345041.16649999999</v>
      </c>
      <c r="U290" s="69">
        <v>108225.61</v>
      </c>
      <c r="V290" s="69">
        <v>0</v>
      </c>
      <c r="W290" s="69">
        <v>2465319.21</v>
      </c>
      <c r="X290" s="24" t="s">
        <v>3157</v>
      </c>
      <c r="Z290" s="23">
        <v>739595.75</v>
      </c>
      <c r="AA290" s="26">
        <v>0</v>
      </c>
    </row>
    <row r="291" spans="1:27" s="1" customFormat="1" ht="18.75" hidden="1" customHeight="1" x14ac:dyDescent="0.2">
      <c r="A291" s="20">
        <v>316327</v>
      </c>
      <c r="B291" s="12" t="s">
        <v>2472</v>
      </c>
      <c r="C291" s="20">
        <f t="shared" si="10"/>
        <v>161</v>
      </c>
      <c r="D291" s="1" t="s">
        <v>1677</v>
      </c>
      <c r="E291" s="1" t="s">
        <v>3158</v>
      </c>
      <c r="F291" s="20">
        <v>76</v>
      </c>
      <c r="G291" s="20">
        <v>316327</v>
      </c>
      <c r="H291" s="1" t="s">
        <v>2135</v>
      </c>
      <c r="I291" s="1">
        <v>25612730</v>
      </c>
      <c r="J291" s="21" t="s">
        <v>2136</v>
      </c>
      <c r="K291" s="1" t="s">
        <v>2775</v>
      </c>
      <c r="L291" s="21" t="s">
        <v>3294</v>
      </c>
      <c r="M291" s="22">
        <v>45627</v>
      </c>
      <c r="N291" s="22">
        <v>46721</v>
      </c>
      <c r="O291" s="77">
        <f t="shared" si="9"/>
        <v>0.8161207939295162</v>
      </c>
      <c r="P291" s="21" t="s">
        <v>675</v>
      </c>
      <c r="Q291" s="1" t="s">
        <v>94</v>
      </c>
      <c r="R291" s="20" t="s">
        <v>2951</v>
      </c>
      <c r="S291" s="69">
        <v>2008138.7790000001</v>
      </c>
      <c r="T291" s="69">
        <v>344395.15149999998</v>
      </c>
      <c r="U291" s="69">
        <v>108056.21</v>
      </c>
      <c r="V291" s="69">
        <v>0</v>
      </c>
      <c r="W291" s="69">
        <v>2460590.14</v>
      </c>
      <c r="X291" s="24" t="s">
        <v>3157</v>
      </c>
      <c r="Z291" s="23">
        <v>351079.25</v>
      </c>
      <c r="AA291" s="26">
        <v>0</v>
      </c>
    </row>
    <row r="292" spans="1:27" s="1" customFormat="1" ht="18.75" hidden="1" customHeight="1" x14ac:dyDescent="0.2">
      <c r="A292" s="20">
        <v>312300</v>
      </c>
      <c r="B292" s="12" t="s">
        <v>2472</v>
      </c>
      <c r="C292" s="20">
        <f t="shared" si="10"/>
        <v>162</v>
      </c>
      <c r="D292" s="1" t="s">
        <v>1677</v>
      </c>
      <c r="E292" s="1" t="s">
        <v>3158</v>
      </c>
      <c r="F292" s="20">
        <v>76</v>
      </c>
      <c r="G292" s="20">
        <v>312300</v>
      </c>
      <c r="H292" s="1" t="s">
        <v>2344</v>
      </c>
      <c r="I292" s="1">
        <v>3519070</v>
      </c>
      <c r="J292" s="21" t="s">
        <v>2345</v>
      </c>
      <c r="L292" s="21" t="s">
        <v>3295</v>
      </c>
      <c r="M292" s="22">
        <v>45627</v>
      </c>
      <c r="N292" s="22">
        <v>46721</v>
      </c>
      <c r="O292" s="77">
        <f t="shared" si="9"/>
        <v>0.85000000000000009</v>
      </c>
      <c r="P292" s="21" t="s">
        <v>1525</v>
      </c>
      <c r="Q292" s="1" t="s">
        <v>91</v>
      </c>
      <c r="R292" s="20" t="s">
        <v>2953</v>
      </c>
      <c r="S292" s="69">
        <v>2092101.09</v>
      </c>
      <c r="T292" s="69">
        <v>319968.28000000003</v>
      </c>
      <c r="U292" s="69">
        <v>49226.03</v>
      </c>
      <c r="V292" s="69">
        <v>0</v>
      </c>
      <c r="W292" s="69">
        <v>2461295.4</v>
      </c>
      <c r="X292" s="24" t="s">
        <v>3157</v>
      </c>
      <c r="Z292" s="23">
        <v>0</v>
      </c>
      <c r="AA292" s="26">
        <v>0</v>
      </c>
    </row>
    <row r="293" spans="1:27" s="1" customFormat="1" ht="18.75" hidden="1" customHeight="1" x14ac:dyDescent="0.2">
      <c r="A293" s="20">
        <v>312314</v>
      </c>
      <c r="B293" s="12" t="s">
        <v>2472</v>
      </c>
      <c r="C293" s="20">
        <f t="shared" si="10"/>
        <v>163</v>
      </c>
      <c r="D293" s="1" t="s">
        <v>348</v>
      </c>
      <c r="E293" s="1" t="s">
        <v>3159</v>
      </c>
      <c r="F293" s="20">
        <v>71</v>
      </c>
      <c r="G293" s="20">
        <v>312314</v>
      </c>
      <c r="H293" s="1" t="s">
        <v>2348</v>
      </c>
      <c r="I293" s="1">
        <v>4701606</v>
      </c>
      <c r="J293" s="21" t="s">
        <v>2349</v>
      </c>
      <c r="L293" s="21" t="s">
        <v>3296</v>
      </c>
      <c r="M293" s="22">
        <v>45627</v>
      </c>
      <c r="N293" s="22">
        <v>46356</v>
      </c>
      <c r="O293" s="77">
        <f t="shared" si="9"/>
        <v>0.85</v>
      </c>
      <c r="P293" s="21" t="s">
        <v>483</v>
      </c>
      <c r="Q293" s="1" t="s">
        <v>95</v>
      </c>
      <c r="R293" s="20" t="s">
        <v>2952</v>
      </c>
      <c r="S293" s="69">
        <v>4052307</v>
      </c>
      <c r="T293" s="69">
        <v>619764.6</v>
      </c>
      <c r="U293" s="69">
        <v>95348.4</v>
      </c>
      <c r="V293" s="69">
        <v>0</v>
      </c>
      <c r="W293" s="69">
        <v>4767420</v>
      </c>
      <c r="X293" s="24" t="s">
        <v>3157</v>
      </c>
      <c r="Z293" s="23">
        <v>476742</v>
      </c>
      <c r="AA293" s="26">
        <v>0</v>
      </c>
    </row>
    <row r="294" spans="1:27" s="1" customFormat="1" ht="18.75" hidden="1" customHeight="1" x14ac:dyDescent="0.2">
      <c r="A294" s="20">
        <v>318057</v>
      </c>
      <c r="B294" s="12" t="s">
        <v>2472</v>
      </c>
      <c r="C294" s="20">
        <f t="shared" si="10"/>
        <v>164</v>
      </c>
      <c r="D294" s="1" t="s">
        <v>348</v>
      </c>
      <c r="E294" s="1" t="s">
        <v>3159</v>
      </c>
      <c r="F294" s="20">
        <v>71</v>
      </c>
      <c r="G294" s="20">
        <v>318057</v>
      </c>
      <c r="H294" s="1" t="s">
        <v>2207</v>
      </c>
      <c r="I294" s="1">
        <v>17802939</v>
      </c>
      <c r="J294" s="21" t="s">
        <v>2208</v>
      </c>
      <c r="K294" s="1" t="s">
        <v>2743</v>
      </c>
      <c r="L294" s="21" t="s">
        <v>3297</v>
      </c>
      <c r="M294" s="22">
        <v>45627</v>
      </c>
      <c r="N294" s="22">
        <v>46356</v>
      </c>
      <c r="O294" s="77">
        <f t="shared" si="9"/>
        <v>0.85000000000000009</v>
      </c>
      <c r="P294" s="21" t="s">
        <v>308</v>
      </c>
      <c r="Q294" s="1" t="s">
        <v>91</v>
      </c>
      <c r="R294" s="20" t="s">
        <v>2952</v>
      </c>
      <c r="S294" s="69">
        <v>2815610.8390000002</v>
      </c>
      <c r="T294" s="69">
        <v>464551.12099999998</v>
      </c>
      <c r="U294" s="69">
        <v>32321.38</v>
      </c>
      <c r="V294" s="69">
        <v>0</v>
      </c>
      <c r="W294" s="69">
        <v>3312483.34</v>
      </c>
      <c r="X294" s="24" t="s">
        <v>3157</v>
      </c>
      <c r="Z294" s="23">
        <v>335688.66000000003</v>
      </c>
      <c r="AA294" s="26">
        <v>0</v>
      </c>
    </row>
    <row r="295" spans="1:27" s="1" customFormat="1" ht="18.75" hidden="1" customHeight="1" x14ac:dyDescent="0.2">
      <c r="A295" s="20">
        <v>311316</v>
      </c>
      <c r="B295" s="12" t="s">
        <v>2472</v>
      </c>
      <c r="C295" s="20">
        <f t="shared" si="10"/>
        <v>165</v>
      </c>
      <c r="D295" s="1" t="s">
        <v>1677</v>
      </c>
      <c r="E295" s="1" t="s">
        <v>3158</v>
      </c>
      <c r="F295" s="20">
        <v>76</v>
      </c>
      <c r="G295" s="20">
        <v>311316</v>
      </c>
      <c r="H295" s="1" t="s">
        <v>2309</v>
      </c>
      <c r="I295" s="1">
        <v>3519763</v>
      </c>
      <c r="J295" s="21" t="s">
        <v>2310</v>
      </c>
      <c r="L295" s="21" t="s">
        <v>3298</v>
      </c>
      <c r="M295" s="22">
        <v>45627</v>
      </c>
      <c r="N295" s="22">
        <v>46721</v>
      </c>
      <c r="O295" s="77">
        <f t="shared" si="9"/>
        <v>0.85</v>
      </c>
      <c r="P295" s="21" t="s">
        <v>308</v>
      </c>
      <c r="Q295" s="1" t="s">
        <v>91</v>
      </c>
      <c r="R295" s="20" t="s">
        <v>2951</v>
      </c>
      <c r="S295" s="69">
        <v>1718264.5619999999</v>
      </c>
      <c r="T295" s="69">
        <v>262793.39799999999</v>
      </c>
      <c r="U295" s="69">
        <v>40429.760000000002</v>
      </c>
      <c r="V295" s="69">
        <v>0</v>
      </c>
      <c r="W295" s="69">
        <v>2021487.72</v>
      </c>
      <c r="X295" s="24" t="s">
        <v>3157</v>
      </c>
      <c r="Z295" s="23">
        <v>593865.81000000006</v>
      </c>
      <c r="AA295" s="26">
        <v>0</v>
      </c>
    </row>
    <row r="296" spans="1:27" s="1" customFormat="1" ht="18.75" hidden="1" customHeight="1" x14ac:dyDescent="0.2">
      <c r="A296" s="20">
        <v>311108</v>
      </c>
      <c r="B296" s="12" t="s">
        <v>2472</v>
      </c>
      <c r="C296" s="20">
        <f t="shared" si="10"/>
        <v>166</v>
      </c>
      <c r="D296" s="1" t="s">
        <v>348</v>
      </c>
      <c r="E296" s="1" t="s">
        <v>3159</v>
      </c>
      <c r="F296" s="20">
        <v>71</v>
      </c>
      <c r="G296" s="20">
        <v>311108</v>
      </c>
      <c r="H296" s="1" t="s">
        <v>2301</v>
      </c>
      <c r="I296" s="1">
        <v>5022670</v>
      </c>
      <c r="J296" s="21" t="s">
        <v>1765</v>
      </c>
      <c r="L296" s="21" t="s">
        <v>3299</v>
      </c>
      <c r="M296" s="22">
        <v>45627</v>
      </c>
      <c r="N296" s="22">
        <v>46356</v>
      </c>
      <c r="O296" s="77">
        <f t="shared" si="9"/>
        <v>0.80749968948407991</v>
      </c>
      <c r="P296" s="21" t="s">
        <v>221</v>
      </c>
      <c r="Q296" s="1" t="s">
        <v>222</v>
      </c>
      <c r="R296" s="20" t="s">
        <v>2952</v>
      </c>
      <c r="S296" s="69">
        <v>3978779.977</v>
      </c>
      <c r="T296" s="69">
        <v>702137.64300000004</v>
      </c>
      <c r="U296" s="69">
        <v>246365.98</v>
      </c>
      <c r="V296" s="69">
        <v>0</v>
      </c>
      <c r="W296" s="69">
        <v>4927283.5999999996</v>
      </c>
      <c r="X296" s="24" t="s">
        <v>3157</v>
      </c>
      <c r="Z296" s="23">
        <v>0</v>
      </c>
      <c r="AA296" s="26">
        <v>0</v>
      </c>
    </row>
    <row r="297" spans="1:27" s="1" customFormat="1" ht="18.75" hidden="1" customHeight="1" x14ac:dyDescent="0.2">
      <c r="A297" s="20">
        <v>311074</v>
      </c>
      <c r="B297" s="12" t="s">
        <v>2472</v>
      </c>
      <c r="C297" s="20">
        <f t="shared" si="10"/>
        <v>167</v>
      </c>
      <c r="D297" s="1" t="s">
        <v>1677</v>
      </c>
      <c r="E297" s="1" t="s">
        <v>3158</v>
      </c>
      <c r="F297" s="20">
        <v>77</v>
      </c>
      <c r="G297" s="20">
        <v>311074</v>
      </c>
      <c r="H297" s="1" t="s">
        <v>2300</v>
      </c>
      <c r="I297" s="1">
        <v>5022670</v>
      </c>
      <c r="J297" s="21" t="s">
        <v>1765</v>
      </c>
      <c r="K297" s="1" t="s">
        <v>2776</v>
      </c>
      <c r="L297" s="21" t="s">
        <v>3300</v>
      </c>
      <c r="M297" s="22">
        <v>45627</v>
      </c>
      <c r="N297" s="22">
        <v>46721</v>
      </c>
      <c r="O297" s="77">
        <f t="shared" si="9"/>
        <v>0.38329728915370276</v>
      </c>
      <c r="P297" s="21" t="s">
        <v>505</v>
      </c>
      <c r="Q297" s="1" t="s">
        <v>90</v>
      </c>
      <c r="R297" s="20" t="s">
        <v>2951</v>
      </c>
      <c r="S297" s="69">
        <v>939820.19200000004</v>
      </c>
      <c r="T297" s="69">
        <v>1401644.1680000001</v>
      </c>
      <c r="U297" s="69">
        <v>110471.03999999999</v>
      </c>
      <c r="V297" s="69">
        <v>0</v>
      </c>
      <c r="W297" s="69">
        <v>2451935.4</v>
      </c>
      <c r="X297" s="24" t="s">
        <v>3157</v>
      </c>
      <c r="Z297" s="23">
        <v>0</v>
      </c>
      <c r="AA297" s="26">
        <v>0</v>
      </c>
    </row>
    <row r="298" spans="1:27" s="1" customFormat="1" ht="18.75" hidden="1" customHeight="1" x14ac:dyDescent="0.2">
      <c r="A298" s="20">
        <v>303834</v>
      </c>
      <c r="B298" s="12" t="s">
        <v>2472</v>
      </c>
      <c r="C298" s="20">
        <f t="shared" si="10"/>
        <v>168</v>
      </c>
      <c r="D298" s="1" t="s">
        <v>1677</v>
      </c>
      <c r="E298" s="1" t="s">
        <v>3158</v>
      </c>
      <c r="F298" s="20">
        <v>76</v>
      </c>
      <c r="G298" s="20">
        <v>303834</v>
      </c>
      <c r="H298" s="1" t="s">
        <v>2248</v>
      </c>
      <c r="I298" s="1">
        <v>10003730</v>
      </c>
      <c r="J298" s="21" t="s">
        <v>1788</v>
      </c>
      <c r="K298" s="1" t="s">
        <v>2777</v>
      </c>
      <c r="L298" s="21" t="s">
        <v>3301</v>
      </c>
      <c r="M298" s="22">
        <v>45627</v>
      </c>
      <c r="N298" s="22">
        <v>46356</v>
      </c>
      <c r="O298" s="77">
        <f t="shared" si="9"/>
        <v>0.85000000000000009</v>
      </c>
      <c r="P298" s="21" t="s">
        <v>395</v>
      </c>
      <c r="Q298" s="1" t="s">
        <v>97</v>
      </c>
      <c r="R298" s="20" t="s">
        <v>2951</v>
      </c>
      <c r="S298" s="69">
        <v>2091118.014</v>
      </c>
      <c r="T298" s="69">
        <v>352799.70600000001</v>
      </c>
      <c r="U298" s="69">
        <v>16221.12</v>
      </c>
      <c r="V298" s="69">
        <v>0</v>
      </c>
      <c r="W298" s="69">
        <v>2460138.84</v>
      </c>
      <c r="X298" s="24" t="s">
        <v>3157</v>
      </c>
      <c r="Z298" s="23">
        <v>246013.88</v>
      </c>
      <c r="AA298" s="26">
        <v>0</v>
      </c>
    </row>
    <row r="299" spans="1:27" s="1" customFormat="1" ht="18.75" hidden="1" customHeight="1" x14ac:dyDescent="0.2">
      <c r="A299" s="20">
        <v>317645</v>
      </c>
      <c r="B299" s="12" t="s">
        <v>2472</v>
      </c>
      <c r="C299" s="20">
        <f t="shared" si="10"/>
        <v>169</v>
      </c>
      <c r="D299" s="1" t="s">
        <v>1677</v>
      </c>
      <c r="E299" s="1" t="s">
        <v>3158</v>
      </c>
      <c r="F299" s="20">
        <v>77</v>
      </c>
      <c r="G299" s="20">
        <v>317645</v>
      </c>
      <c r="H299" s="1" t="s">
        <v>2175</v>
      </c>
      <c r="I299" s="1">
        <v>10276616</v>
      </c>
      <c r="J299" s="21" t="s">
        <v>2174</v>
      </c>
      <c r="K299" s="1" t="s">
        <v>2778</v>
      </c>
      <c r="L299" s="21" t="s">
        <v>3219</v>
      </c>
      <c r="M299" s="22">
        <v>45627</v>
      </c>
      <c r="N299" s="22">
        <v>46721</v>
      </c>
      <c r="O299" s="77">
        <f t="shared" si="9"/>
        <v>0.39999999999999997</v>
      </c>
      <c r="P299" s="21" t="s">
        <v>505</v>
      </c>
      <c r="Q299" s="1" t="s">
        <v>90</v>
      </c>
      <c r="R299" s="20" t="s">
        <v>2951</v>
      </c>
      <c r="S299" s="69">
        <v>984779.88</v>
      </c>
      <c r="T299" s="69">
        <v>351213.2</v>
      </c>
      <c r="U299" s="69">
        <v>1125956.6200000001</v>
      </c>
      <c r="V299" s="69">
        <v>0</v>
      </c>
      <c r="W299" s="69">
        <v>2461949.7000000002</v>
      </c>
      <c r="X299" s="24" t="s">
        <v>3157</v>
      </c>
      <c r="Z299" s="23">
        <v>178000</v>
      </c>
      <c r="AA299" s="26">
        <v>0</v>
      </c>
    </row>
    <row r="300" spans="1:27" s="1" customFormat="1" ht="18.75" hidden="1" customHeight="1" x14ac:dyDescent="0.2">
      <c r="A300" s="20">
        <v>308792</v>
      </c>
      <c r="B300" s="12" t="s">
        <v>2472</v>
      </c>
      <c r="C300" s="20">
        <f t="shared" si="10"/>
        <v>170</v>
      </c>
      <c r="D300" s="1" t="s">
        <v>1677</v>
      </c>
      <c r="E300" s="1" t="s">
        <v>3158</v>
      </c>
      <c r="F300" s="20">
        <v>76</v>
      </c>
      <c r="G300" s="20">
        <v>308792</v>
      </c>
      <c r="H300" s="1" t="s">
        <v>2779</v>
      </c>
      <c r="I300" s="1">
        <v>4829835</v>
      </c>
      <c r="J300" s="21" t="s">
        <v>1721</v>
      </c>
      <c r="K300" s="1" t="s">
        <v>2780</v>
      </c>
      <c r="L300" s="21" t="s">
        <v>3302</v>
      </c>
      <c r="M300" s="22">
        <v>45627</v>
      </c>
      <c r="N300" s="22">
        <v>46295</v>
      </c>
      <c r="O300" s="77">
        <f t="shared" si="9"/>
        <v>0.85</v>
      </c>
      <c r="P300" s="21" t="s">
        <v>1739</v>
      </c>
      <c r="Q300" s="1" t="s">
        <v>93</v>
      </c>
      <c r="R300" s="20" t="s">
        <v>2951</v>
      </c>
      <c r="S300" s="69">
        <v>1943196.5430000001</v>
      </c>
      <c r="T300" s="69">
        <v>331169.51699999999</v>
      </c>
      <c r="U300" s="69">
        <v>11747.52</v>
      </c>
      <c r="V300" s="69">
        <v>0</v>
      </c>
      <c r="W300" s="69">
        <v>2286113.58</v>
      </c>
      <c r="X300" s="24" t="s">
        <v>3157</v>
      </c>
      <c r="Z300" s="23">
        <v>228611.35</v>
      </c>
      <c r="AA300" s="26">
        <v>0</v>
      </c>
    </row>
    <row r="301" spans="1:27" s="1" customFormat="1" ht="18.75" hidden="1" customHeight="1" x14ac:dyDescent="0.2">
      <c r="A301" s="20">
        <v>317643</v>
      </c>
      <c r="B301" s="12" t="s">
        <v>2472</v>
      </c>
      <c r="C301" s="20">
        <f t="shared" si="10"/>
        <v>171</v>
      </c>
      <c r="D301" s="1" t="s">
        <v>1677</v>
      </c>
      <c r="E301" s="1" t="s">
        <v>3158</v>
      </c>
      <c r="F301" s="20">
        <v>77</v>
      </c>
      <c r="G301" s="20">
        <v>317643</v>
      </c>
      <c r="H301" s="1" t="s">
        <v>2173</v>
      </c>
      <c r="I301" s="1">
        <v>10276616</v>
      </c>
      <c r="J301" s="21" t="s">
        <v>2174</v>
      </c>
      <c r="K301" s="1" t="s">
        <v>2781</v>
      </c>
      <c r="L301" s="21" t="s">
        <v>3219</v>
      </c>
      <c r="M301" s="22">
        <v>45627</v>
      </c>
      <c r="N301" s="22">
        <v>46721</v>
      </c>
      <c r="O301" s="77">
        <f t="shared" si="9"/>
        <v>0.39999999999999997</v>
      </c>
      <c r="P301" s="21" t="s">
        <v>505</v>
      </c>
      <c r="Q301" s="1" t="s">
        <v>90</v>
      </c>
      <c r="R301" s="20" t="s">
        <v>2951</v>
      </c>
      <c r="S301" s="69">
        <v>984681.98</v>
      </c>
      <c r="T301" s="69">
        <v>353077.32</v>
      </c>
      <c r="U301" s="69">
        <v>1123945.6499999999</v>
      </c>
      <c r="V301" s="69">
        <v>0</v>
      </c>
      <c r="W301" s="69">
        <v>2461704.9500000002</v>
      </c>
      <c r="X301" s="24" t="s">
        <v>3157</v>
      </c>
      <c r="Z301" s="23">
        <v>182000</v>
      </c>
      <c r="AA301" s="26">
        <v>0</v>
      </c>
    </row>
    <row r="302" spans="1:27" s="1" customFormat="1" ht="18.75" hidden="1" customHeight="1" x14ac:dyDescent="0.2">
      <c r="A302" s="20">
        <v>305927</v>
      </c>
      <c r="B302" s="12" t="s">
        <v>2472</v>
      </c>
      <c r="C302" s="20">
        <f t="shared" si="10"/>
        <v>172</v>
      </c>
      <c r="D302" s="1" t="s">
        <v>1677</v>
      </c>
      <c r="E302" s="1" t="s">
        <v>3158</v>
      </c>
      <c r="F302" s="20">
        <v>76</v>
      </c>
      <c r="G302" s="20">
        <v>305927</v>
      </c>
      <c r="H302" s="1" t="s">
        <v>2267</v>
      </c>
      <c r="I302" s="1">
        <v>4343060</v>
      </c>
      <c r="J302" s="21" t="s">
        <v>2266</v>
      </c>
      <c r="K302" s="1" t="s">
        <v>2782</v>
      </c>
      <c r="L302" s="21" t="s">
        <v>3303</v>
      </c>
      <c r="M302" s="22">
        <v>45627</v>
      </c>
      <c r="N302" s="22">
        <v>46356</v>
      </c>
      <c r="O302" s="77">
        <f t="shared" si="9"/>
        <v>0.85000000003068055</v>
      </c>
      <c r="P302" s="21" t="s">
        <v>104</v>
      </c>
      <c r="Q302" s="1" t="s">
        <v>94</v>
      </c>
      <c r="R302" s="20" t="s">
        <v>2951</v>
      </c>
      <c r="S302" s="69">
        <v>2077868.767</v>
      </c>
      <c r="T302" s="69">
        <v>9320.73</v>
      </c>
      <c r="U302" s="69">
        <v>357361.99349999998</v>
      </c>
      <c r="V302" s="69">
        <v>0</v>
      </c>
      <c r="W302" s="69">
        <v>2444551.4900000002</v>
      </c>
      <c r="X302" s="24" t="s">
        <v>3157</v>
      </c>
      <c r="Z302" s="23">
        <v>0</v>
      </c>
      <c r="AA302" s="26">
        <v>0</v>
      </c>
    </row>
    <row r="303" spans="1:27" s="1" customFormat="1" ht="18.75" hidden="1" customHeight="1" x14ac:dyDescent="0.2">
      <c r="A303" s="20">
        <v>306043</v>
      </c>
      <c r="B303" s="12" t="s">
        <v>2472</v>
      </c>
      <c r="C303" s="20">
        <f t="shared" si="10"/>
        <v>173</v>
      </c>
      <c r="D303" s="1" t="s">
        <v>1677</v>
      </c>
      <c r="E303" s="1" t="s">
        <v>3158</v>
      </c>
      <c r="F303" s="20">
        <v>76</v>
      </c>
      <c r="G303" s="20">
        <v>306043</v>
      </c>
      <c r="H303" s="1" t="s">
        <v>2783</v>
      </c>
      <c r="I303" s="1">
        <v>30919945</v>
      </c>
      <c r="J303" s="21" t="s">
        <v>2270</v>
      </c>
      <c r="K303" s="1" t="s">
        <v>2675</v>
      </c>
      <c r="L303" s="21" t="s">
        <v>3304</v>
      </c>
      <c r="M303" s="22">
        <v>45627</v>
      </c>
      <c r="N303" s="22">
        <v>46356</v>
      </c>
      <c r="O303" s="77">
        <f t="shared" si="9"/>
        <v>0.85000000003046206</v>
      </c>
      <c r="P303" s="21" t="s">
        <v>2271</v>
      </c>
      <c r="Q303" s="1" t="s">
        <v>96</v>
      </c>
      <c r="R303" s="20" t="s">
        <v>2951</v>
      </c>
      <c r="S303" s="69">
        <v>2092762.7560000001</v>
      </c>
      <c r="T303" s="69">
        <v>349340.10450000002</v>
      </c>
      <c r="U303" s="69">
        <v>19970.97</v>
      </c>
      <c r="V303" s="69">
        <v>0</v>
      </c>
      <c r="W303" s="69">
        <v>2462073.83</v>
      </c>
      <c r="X303" s="24" t="s">
        <v>3157</v>
      </c>
      <c r="Z303" s="23">
        <v>738622.14</v>
      </c>
      <c r="AA303" s="26">
        <v>0</v>
      </c>
    </row>
    <row r="304" spans="1:27" s="1" customFormat="1" ht="18.75" hidden="1" customHeight="1" x14ac:dyDescent="0.2">
      <c r="A304" s="20">
        <v>305959</v>
      </c>
      <c r="B304" s="12" t="s">
        <v>2472</v>
      </c>
      <c r="C304" s="20">
        <f t="shared" si="10"/>
        <v>174</v>
      </c>
      <c r="D304" s="1" t="s">
        <v>1677</v>
      </c>
      <c r="E304" s="1" t="s">
        <v>3158</v>
      </c>
      <c r="F304" s="20">
        <v>76</v>
      </c>
      <c r="G304" s="20">
        <v>305959</v>
      </c>
      <c r="H304" s="1" t="s">
        <v>2268</v>
      </c>
      <c r="I304" s="1">
        <v>4122329</v>
      </c>
      <c r="J304" s="21" t="s">
        <v>2269</v>
      </c>
      <c r="L304" s="21" t="s">
        <v>3305</v>
      </c>
      <c r="M304" s="22">
        <v>45627</v>
      </c>
      <c r="N304" s="22">
        <v>46356</v>
      </c>
      <c r="O304" s="77">
        <f t="shared" si="9"/>
        <v>0.85000000000000009</v>
      </c>
      <c r="P304" s="21" t="s">
        <v>2116</v>
      </c>
      <c r="Q304" s="1" t="s">
        <v>93</v>
      </c>
      <c r="R304" s="20" t="s">
        <v>2951</v>
      </c>
      <c r="S304" s="69">
        <v>2094753.6</v>
      </c>
      <c r="T304" s="69">
        <v>320375.06</v>
      </c>
      <c r="U304" s="69">
        <v>49287.34</v>
      </c>
      <c r="V304" s="69">
        <v>0</v>
      </c>
      <c r="W304" s="69">
        <v>2464416</v>
      </c>
      <c r="X304" s="24" t="s">
        <v>3157</v>
      </c>
      <c r="Z304" s="23">
        <v>246441.60000000001</v>
      </c>
      <c r="AA304" s="26">
        <v>0</v>
      </c>
    </row>
    <row r="305" spans="1:27" s="1" customFormat="1" ht="18.75" hidden="1" customHeight="1" x14ac:dyDescent="0.2">
      <c r="A305" s="20">
        <v>316929</v>
      </c>
      <c r="B305" s="12" t="s">
        <v>2472</v>
      </c>
      <c r="C305" s="20">
        <f t="shared" si="10"/>
        <v>175</v>
      </c>
      <c r="D305" s="1" t="s">
        <v>1677</v>
      </c>
      <c r="E305" s="1" t="s">
        <v>3158</v>
      </c>
      <c r="F305" s="20">
        <v>76</v>
      </c>
      <c r="G305" s="20">
        <v>316929</v>
      </c>
      <c r="H305" s="1" t="s">
        <v>2152</v>
      </c>
      <c r="I305" s="1">
        <v>4491113</v>
      </c>
      <c r="J305" s="21" t="s">
        <v>2153</v>
      </c>
      <c r="L305" s="21" t="s">
        <v>3182</v>
      </c>
      <c r="M305" s="22">
        <v>45627</v>
      </c>
      <c r="N305" s="22">
        <v>46356</v>
      </c>
      <c r="O305" s="77">
        <f t="shared" si="9"/>
        <v>0.85000000000000009</v>
      </c>
      <c r="P305" s="21" t="s">
        <v>2154</v>
      </c>
      <c r="Q305" s="1" t="s">
        <v>561</v>
      </c>
      <c r="R305" s="20" t="s">
        <v>2951</v>
      </c>
      <c r="S305" s="69">
        <v>2091318.9709999999</v>
      </c>
      <c r="T305" s="69">
        <v>319848.77899999998</v>
      </c>
      <c r="U305" s="69">
        <v>49207.51</v>
      </c>
      <c r="V305" s="69">
        <v>0</v>
      </c>
      <c r="W305" s="69">
        <v>2460375.2599999998</v>
      </c>
      <c r="X305" s="24" t="s">
        <v>3157</v>
      </c>
      <c r="Z305" s="23">
        <v>246037.52</v>
      </c>
      <c r="AA305" s="26">
        <v>0</v>
      </c>
    </row>
    <row r="306" spans="1:27" s="1" customFormat="1" ht="18.75" hidden="1" customHeight="1" x14ac:dyDescent="0.2">
      <c r="A306" s="20">
        <v>308992</v>
      </c>
      <c r="B306" s="12" t="s">
        <v>2472</v>
      </c>
      <c r="C306" s="20">
        <f t="shared" si="10"/>
        <v>176</v>
      </c>
      <c r="D306" s="1" t="s">
        <v>1677</v>
      </c>
      <c r="E306" s="1" t="s">
        <v>3158</v>
      </c>
      <c r="F306" s="20">
        <v>76</v>
      </c>
      <c r="G306" s="20">
        <v>308992</v>
      </c>
      <c r="H306" s="1" t="s">
        <v>2274</v>
      </c>
      <c r="I306" s="1">
        <v>24433338</v>
      </c>
      <c r="J306" s="21" t="s">
        <v>2275</v>
      </c>
      <c r="K306" s="1" t="s">
        <v>2784</v>
      </c>
      <c r="L306" s="21" t="s">
        <v>3306</v>
      </c>
      <c r="M306" s="22">
        <v>45627</v>
      </c>
      <c r="N306" s="22">
        <v>46721</v>
      </c>
      <c r="O306" s="77">
        <f t="shared" si="9"/>
        <v>0.85000000003042153</v>
      </c>
      <c r="P306" s="21" t="s">
        <v>1709</v>
      </c>
      <c r="Q306" s="1" t="s">
        <v>95</v>
      </c>
      <c r="R306" s="20" t="s">
        <v>2951</v>
      </c>
      <c r="S306" s="69">
        <v>2095549.821</v>
      </c>
      <c r="T306" s="69">
        <v>353496.13949999999</v>
      </c>
      <c r="U306" s="69">
        <v>16306.77</v>
      </c>
      <c r="V306" s="69">
        <v>0</v>
      </c>
      <c r="W306" s="69">
        <v>2465352.73</v>
      </c>
      <c r="X306" s="24" t="s">
        <v>3157</v>
      </c>
      <c r="Y306" s="1" t="s">
        <v>3528</v>
      </c>
      <c r="Z306" s="23">
        <v>0</v>
      </c>
      <c r="AA306" s="26">
        <v>0</v>
      </c>
    </row>
    <row r="307" spans="1:27" s="1" customFormat="1" ht="18.75" hidden="1" customHeight="1" x14ac:dyDescent="0.2">
      <c r="A307" s="20">
        <v>309761</v>
      </c>
      <c r="B307" s="12" t="s">
        <v>2472</v>
      </c>
      <c r="C307" s="20">
        <f t="shared" si="10"/>
        <v>177</v>
      </c>
      <c r="D307" s="1" t="s">
        <v>1677</v>
      </c>
      <c r="E307" s="1" t="s">
        <v>3158</v>
      </c>
      <c r="F307" s="20">
        <v>76</v>
      </c>
      <c r="G307" s="20">
        <v>309761</v>
      </c>
      <c r="H307" s="1" t="s">
        <v>2785</v>
      </c>
      <c r="I307" s="1">
        <v>1241341</v>
      </c>
      <c r="J307" s="21" t="s">
        <v>2282</v>
      </c>
      <c r="K307" s="1" t="s">
        <v>2786</v>
      </c>
      <c r="L307" s="21" t="s">
        <v>3307</v>
      </c>
      <c r="M307" s="22">
        <v>45627</v>
      </c>
      <c r="N307" s="22">
        <v>46538</v>
      </c>
      <c r="O307" s="77">
        <f t="shared" si="9"/>
        <v>0.85000000003043163</v>
      </c>
      <c r="P307" s="21" t="s">
        <v>459</v>
      </c>
      <c r="Q307" s="1" t="s">
        <v>96</v>
      </c>
      <c r="R307" s="20" t="s">
        <v>2951</v>
      </c>
      <c r="S307" s="69">
        <v>2094865.4350000001</v>
      </c>
      <c r="T307" s="69">
        <v>320391.19549999997</v>
      </c>
      <c r="U307" s="69">
        <v>49290.94</v>
      </c>
      <c r="V307" s="69">
        <v>0</v>
      </c>
      <c r="W307" s="69">
        <v>2464547.5699999998</v>
      </c>
      <c r="X307" s="24" t="s">
        <v>3157</v>
      </c>
      <c r="Y307" s="1" t="s">
        <v>3527</v>
      </c>
      <c r="Z307" s="23">
        <v>245000</v>
      </c>
      <c r="AA307" s="26">
        <v>0</v>
      </c>
    </row>
    <row r="308" spans="1:27" s="1" customFormat="1" ht="18.75" hidden="1" customHeight="1" x14ac:dyDescent="0.2">
      <c r="A308" s="20">
        <v>310252</v>
      </c>
      <c r="B308" s="12" t="s">
        <v>2472</v>
      </c>
      <c r="C308" s="20">
        <f t="shared" si="10"/>
        <v>178</v>
      </c>
      <c r="D308" s="1" t="s">
        <v>1677</v>
      </c>
      <c r="E308" s="1" t="s">
        <v>3158</v>
      </c>
      <c r="F308" s="20">
        <v>76</v>
      </c>
      <c r="G308" s="20">
        <v>310252</v>
      </c>
      <c r="H308" s="1" t="s">
        <v>2291</v>
      </c>
      <c r="I308" s="1">
        <v>2536421</v>
      </c>
      <c r="J308" s="21" t="s">
        <v>2787</v>
      </c>
      <c r="K308" s="1" t="s">
        <v>2788</v>
      </c>
      <c r="L308" s="21" t="s">
        <v>3308</v>
      </c>
      <c r="M308" s="22">
        <v>45627</v>
      </c>
      <c r="N308" s="22">
        <v>46721</v>
      </c>
      <c r="O308" s="77">
        <f t="shared" si="9"/>
        <v>0.85</v>
      </c>
      <c r="P308" s="21" t="s">
        <v>1782</v>
      </c>
      <c r="Q308" s="1" t="s">
        <v>97</v>
      </c>
      <c r="R308" s="20" t="s">
        <v>2951</v>
      </c>
      <c r="S308" s="69">
        <v>2092545.895</v>
      </c>
      <c r="T308" s="69">
        <v>354316.01500000001</v>
      </c>
      <c r="U308" s="69">
        <v>14956.79</v>
      </c>
      <c r="V308" s="69">
        <v>0</v>
      </c>
      <c r="W308" s="69">
        <v>2461818.7000000002</v>
      </c>
      <c r="X308" s="24" t="s">
        <v>3157</v>
      </c>
      <c r="Z308" s="23">
        <v>0</v>
      </c>
      <c r="AA308" s="26">
        <v>0</v>
      </c>
    </row>
    <row r="309" spans="1:27" s="1" customFormat="1" ht="18.75" hidden="1" customHeight="1" x14ac:dyDescent="0.2">
      <c r="A309" s="20">
        <v>312360</v>
      </c>
      <c r="B309" s="12" t="s">
        <v>2472</v>
      </c>
      <c r="C309" s="20">
        <f t="shared" si="10"/>
        <v>179</v>
      </c>
      <c r="D309" s="1" t="s">
        <v>348</v>
      </c>
      <c r="E309" s="1" t="s">
        <v>3159</v>
      </c>
      <c r="F309" s="20">
        <v>71</v>
      </c>
      <c r="G309" s="20">
        <v>312360</v>
      </c>
      <c r="H309" s="1" t="s">
        <v>2354</v>
      </c>
      <c r="I309" s="1">
        <v>24693826</v>
      </c>
      <c r="J309" s="21" t="s">
        <v>2355</v>
      </c>
      <c r="L309" s="21" t="s">
        <v>3309</v>
      </c>
      <c r="M309" s="22">
        <v>45627</v>
      </c>
      <c r="N309" s="22">
        <v>46356</v>
      </c>
      <c r="O309" s="77">
        <f t="shared" si="9"/>
        <v>0.83299998662286012</v>
      </c>
      <c r="P309" s="21" t="s">
        <v>2356</v>
      </c>
      <c r="Q309" s="1" t="s">
        <v>637</v>
      </c>
      <c r="R309" s="20" t="s">
        <v>2952</v>
      </c>
      <c r="S309" s="69">
        <v>4096770.2620000001</v>
      </c>
      <c r="T309" s="69">
        <v>722959.45799999998</v>
      </c>
      <c r="U309" s="69">
        <v>98361.91</v>
      </c>
      <c r="V309" s="69">
        <v>0</v>
      </c>
      <c r="W309" s="69">
        <v>4918091.63</v>
      </c>
      <c r="X309" s="24" t="s">
        <v>3157</v>
      </c>
      <c r="Z309" s="23">
        <v>480000</v>
      </c>
      <c r="AA309" s="26">
        <v>0</v>
      </c>
    </row>
    <row r="310" spans="1:27" s="1" customFormat="1" ht="18.75" hidden="1" customHeight="1" x14ac:dyDescent="0.2">
      <c r="A310" s="20">
        <v>310853</v>
      </c>
      <c r="B310" s="12" t="s">
        <v>2472</v>
      </c>
      <c r="C310" s="20">
        <f t="shared" si="10"/>
        <v>180</v>
      </c>
      <c r="D310" s="1" t="s">
        <v>1677</v>
      </c>
      <c r="E310" s="1" t="s">
        <v>3158</v>
      </c>
      <c r="F310" s="20">
        <v>76</v>
      </c>
      <c r="G310" s="20">
        <v>310853</v>
      </c>
      <c r="H310" s="1" t="s">
        <v>2298</v>
      </c>
      <c r="I310" s="1">
        <v>4593482</v>
      </c>
      <c r="J310" s="21" t="s">
        <v>2299</v>
      </c>
      <c r="L310" s="21" t="s">
        <v>3310</v>
      </c>
      <c r="M310" s="22">
        <v>45627</v>
      </c>
      <c r="N310" s="22">
        <v>46721</v>
      </c>
      <c r="O310" s="77">
        <f t="shared" si="9"/>
        <v>0.8500000000304665</v>
      </c>
      <c r="P310" s="21" t="s">
        <v>1683</v>
      </c>
      <c r="Q310" s="1" t="s">
        <v>92</v>
      </c>
      <c r="R310" s="20" t="s">
        <v>2951</v>
      </c>
      <c r="S310" s="69">
        <v>2092457.5549999999</v>
      </c>
      <c r="T310" s="69">
        <v>320022.8455</v>
      </c>
      <c r="U310" s="69">
        <v>49234.37</v>
      </c>
      <c r="V310" s="69">
        <v>0</v>
      </c>
      <c r="W310" s="69">
        <v>2461714.77</v>
      </c>
      <c r="X310" s="24" t="s">
        <v>3157</v>
      </c>
      <c r="Z310" s="23">
        <v>0</v>
      </c>
      <c r="AA310" s="26">
        <v>0</v>
      </c>
    </row>
    <row r="311" spans="1:27" s="1" customFormat="1" ht="18.75" hidden="1" customHeight="1" x14ac:dyDescent="0.2">
      <c r="A311" s="20">
        <v>317960</v>
      </c>
      <c r="B311" s="12" t="s">
        <v>2472</v>
      </c>
      <c r="C311" s="20">
        <f t="shared" si="10"/>
        <v>181</v>
      </c>
      <c r="D311" s="1" t="s">
        <v>1677</v>
      </c>
      <c r="E311" s="1" t="s">
        <v>3158</v>
      </c>
      <c r="F311" s="20">
        <v>76</v>
      </c>
      <c r="G311" s="20">
        <v>317960</v>
      </c>
      <c r="H311" s="1" t="s">
        <v>2202</v>
      </c>
      <c r="I311" s="1">
        <v>1973096</v>
      </c>
      <c r="J311" s="21" t="s">
        <v>2203</v>
      </c>
      <c r="K311" s="1" t="s">
        <v>2789</v>
      </c>
      <c r="L311" s="21" t="s">
        <v>3311</v>
      </c>
      <c r="M311" s="22">
        <v>45627</v>
      </c>
      <c r="N311" s="22">
        <v>46721</v>
      </c>
      <c r="O311" s="77">
        <f t="shared" si="9"/>
        <v>0.81559354294221598</v>
      </c>
      <c r="P311" s="21" t="s">
        <v>1709</v>
      </c>
      <c r="Q311" s="1" t="s">
        <v>95</v>
      </c>
      <c r="R311" s="20" t="s">
        <v>2953</v>
      </c>
      <c r="S311" s="69">
        <v>2000616.763</v>
      </c>
      <c r="T311" s="69">
        <v>343707.36700000003</v>
      </c>
      <c r="U311" s="69">
        <v>108633.94</v>
      </c>
      <c r="V311" s="69">
        <v>0</v>
      </c>
      <c r="W311" s="69">
        <v>2452958.0699999998</v>
      </c>
      <c r="X311" s="24" t="s">
        <v>3157</v>
      </c>
      <c r="Z311" s="23">
        <v>204413.17</v>
      </c>
      <c r="AA311" s="26">
        <v>0</v>
      </c>
    </row>
    <row r="312" spans="1:27" s="1" customFormat="1" ht="18.75" hidden="1" customHeight="1" x14ac:dyDescent="0.2">
      <c r="A312" s="20">
        <v>309568</v>
      </c>
      <c r="B312" s="12" t="s">
        <v>2472</v>
      </c>
      <c r="C312" s="20">
        <f t="shared" si="10"/>
        <v>182</v>
      </c>
      <c r="D312" s="1" t="s">
        <v>1677</v>
      </c>
      <c r="E312" s="1" t="s">
        <v>3158</v>
      </c>
      <c r="F312" s="20">
        <v>76</v>
      </c>
      <c r="G312" s="20">
        <v>309568</v>
      </c>
      <c r="H312" s="1" t="s">
        <v>2790</v>
      </c>
      <c r="I312" s="1">
        <v>8064239</v>
      </c>
      <c r="J312" s="21" t="s">
        <v>2281</v>
      </c>
      <c r="K312" s="1" t="s">
        <v>2791</v>
      </c>
      <c r="L312" s="21" t="s">
        <v>3312</v>
      </c>
      <c r="M312" s="22">
        <v>45627</v>
      </c>
      <c r="N312" s="22">
        <v>46538</v>
      </c>
      <c r="O312" s="77">
        <f t="shared" si="9"/>
        <v>0.85000000003042653</v>
      </c>
      <c r="P312" s="21" t="s">
        <v>549</v>
      </c>
      <c r="Q312" s="1" t="s">
        <v>93</v>
      </c>
      <c r="R312" s="20" t="s">
        <v>2951</v>
      </c>
      <c r="S312" s="69">
        <v>2095214.003</v>
      </c>
      <c r="T312" s="69">
        <v>340885.9975</v>
      </c>
      <c r="U312" s="69">
        <v>28857.65</v>
      </c>
      <c r="V312" s="69">
        <v>0</v>
      </c>
      <c r="W312" s="69">
        <v>2464957.65</v>
      </c>
      <c r="X312" s="24" t="s">
        <v>3157</v>
      </c>
      <c r="Z312" s="23">
        <v>700000</v>
      </c>
      <c r="AA312" s="26">
        <v>0</v>
      </c>
    </row>
    <row r="313" spans="1:27" s="1" customFormat="1" ht="18.75" hidden="1" customHeight="1" x14ac:dyDescent="0.2">
      <c r="A313" s="20">
        <v>311455</v>
      </c>
      <c r="B313" s="12" t="s">
        <v>2472</v>
      </c>
      <c r="C313" s="20">
        <f t="shared" si="10"/>
        <v>183</v>
      </c>
      <c r="D313" s="1" t="s">
        <v>1677</v>
      </c>
      <c r="E313" s="1" t="s">
        <v>3158</v>
      </c>
      <c r="F313" s="20">
        <v>76</v>
      </c>
      <c r="G313" s="20">
        <v>311455</v>
      </c>
      <c r="H313" s="1" t="s">
        <v>2323</v>
      </c>
      <c r="I313" s="1">
        <v>5528288</v>
      </c>
      <c r="J313" s="21" t="s">
        <v>2324</v>
      </c>
      <c r="K313" s="1" t="s">
        <v>2792</v>
      </c>
      <c r="L313" s="21" t="s">
        <v>3313</v>
      </c>
      <c r="M313" s="22">
        <v>45627</v>
      </c>
      <c r="N313" s="22">
        <v>46538</v>
      </c>
      <c r="O313" s="77">
        <f t="shared" si="9"/>
        <v>0.83213854142501043</v>
      </c>
      <c r="P313" s="21" t="s">
        <v>102</v>
      </c>
      <c r="Q313" s="1" t="s">
        <v>92</v>
      </c>
      <c r="R313" s="20" t="s">
        <v>2951</v>
      </c>
      <c r="S313" s="69">
        <v>2049301.2949999999</v>
      </c>
      <c r="T313" s="69">
        <v>333073.91499999998</v>
      </c>
      <c r="U313" s="69">
        <v>80317.23</v>
      </c>
      <c r="V313" s="69">
        <v>0</v>
      </c>
      <c r="W313" s="69">
        <v>2462692.44</v>
      </c>
      <c r="X313" s="24" t="s">
        <v>3157</v>
      </c>
      <c r="Z313" s="23">
        <v>209000</v>
      </c>
      <c r="AA313" s="26">
        <v>0</v>
      </c>
    </row>
    <row r="314" spans="1:27" s="1" customFormat="1" ht="18.75" hidden="1" customHeight="1" x14ac:dyDescent="0.2">
      <c r="A314" s="20">
        <v>318213</v>
      </c>
      <c r="B314" s="12" t="s">
        <v>2472</v>
      </c>
      <c r="C314" s="20">
        <f t="shared" si="10"/>
        <v>184</v>
      </c>
      <c r="D314" s="1" t="s">
        <v>348</v>
      </c>
      <c r="E314" s="1" t="s">
        <v>3159</v>
      </c>
      <c r="F314" s="20">
        <v>71</v>
      </c>
      <c r="G314" s="20">
        <v>318213</v>
      </c>
      <c r="H314" s="1" t="s">
        <v>2218</v>
      </c>
      <c r="I314" s="1">
        <v>28880320</v>
      </c>
      <c r="J314" s="21" t="s">
        <v>2216</v>
      </c>
      <c r="L314" s="21" t="s">
        <v>3290</v>
      </c>
      <c r="M314" s="22">
        <v>45627</v>
      </c>
      <c r="N314" s="22">
        <v>46356</v>
      </c>
      <c r="O314" s="77">
        <f t="shared" si="9"/>
        <v>0.80749999931401895</v>
      </c>
      <c r="P314" s="21" t="s">
        <v>1675</v>
      </c>
      <c r="Q314" s="1" t="s">
        <v>1676</v>
      </c>
      <c r="R314" s="20" t="s">
        <v>2952</v>
      </c>
      <c r="S314" s="69">
        <v>3888997.2910000002</v>
      </c>
      <c r="T314" s="69">
        <v>686293.63950000005</v>
      </c>
      <c r="U314" s="69">
        <v>240804.79</v>
      </c>
      <c r="V314" s="69">
        <v>0</v>
      </c>
      <c r="W314" s="69">
        <v>4816095.72</v>
      </c>
      <c r="X314" s="24" t="s">
        <v>3157</v>
      </c>
      <c r="Z314" s="23">
        <v>1444828.71</v>
      </c>
      <c r="AA314" s="26">
        <v>0</v>
      </c>
    </row>
    <row r="315" spans="1:27" s="1" customFormat="1" ht="18.75" hidden="1" customHeight="1" x14ac:dyDescent="0.2">
      <c r="A315" s="20">
        <v>309513</v>
      </c>
      <c r="B315" s="12" t="s">
        <v>2472</v>
      </c>
      <c r="C315" s="20">
        <f t="shared" si="10"/>
        <v>185</v>
      </c>
      <c r="D315" s="1" t="s">
        <v>1677</v>
      </c>
      <c r="E315" s="1" t="s">
        <v>3158</v>
      </c>
      <c r="F315" s="20">
        <v>76</v>
      </c>
      <c r="G315" s="20">
        <v>309513</v>
      </c>
      <c r="H315" s="1" t="s">
        <v>2279</v>
      </c>
      <c r="I315" s="1">
        <v>4226435</v>
      </c>
      <c r="J315" s="21" t="s">
        <v>2280</v>
      </c>
      <c r="K315" s="1" t="s">
        <v>2793</v>
      </c>
      <c r="L315" s="21" t="s">
        <v>3303</v>
      </c>
      <c r="M315" s="22">
        <v>45627</v>
      </c>
      <c r="N315" s="22">
        <v>46356</v>
      </c>
      <c r="O315" s="77">
        <f t="shared" si="9"/>
        <v>0.85</v>
      </c>
      <c r="P315" s="21" t="s">
        <v>1712</v>
      </c>
      <c r="Q315" s="1" t="s">
        <v>95</v>
      </c>
      <c r="R315" s="20" t="s">
        <v>2951</v>
      </c>
      <c r="S315" s="69">
        <v>2094333.4620000001</v>
      </c>
      <c r="T315" s="69">
        <v>1.5E-3</v>
      </c>
      <c r="U315" s="69">
        <v>369588.25650000002</v>
      </c>
      <c r="V315" s="69">
        <v>0</v>
      </c>
      <c r="W315" s="69">
        <v>2463921.7200000002</v>
      </c>
      <c r="X315" s="24" t="s">
        <v>3157</v>
      </c>
      <c r="Z315" s="23">
        <v>0</v>
      </c>
      <c r="AA315" s="26">
        <v>0</v>
      </c>
    </row>
    <row r="316" spans="1:27" s="1" customFormat="1" ht="18.75" hidden="1" customHeight="1" x14ac:dyDescent="0.2">
      <c r="A316" s="20">
        <v>313194</v>
      </c>
      <c r="B316" s="12" t="s">
        <v>2472</v>
      </c>
      <c r="C316" s="20">
        <f t="shared" si="10"/>
        <v>186</v>
      </c>
      <c r="D316" s="1" t="s">
        <v>348</v>
      </c>
      <c r="E316" s="1" t="s">
        <v>3159</v>
      </c>
      <c r="F316" s="20">
        <v>71</v>
      </c>
      <c r="G316" s="20">
        <v>313194</v>
      </c>
      <c r="H316" s="1" t="s">
        <v>2102</v>
      </c>
      <c r="I316" s="1">
        <v>4288047</v>
      </c>
      <c r="J316" s="21" t="s">
        <v>2103</v>
      </c>
      <c r="K316" s="1" t="s">
        <v>2794</v>
      </c>
      <c r="L316" s="21" t="s">
        <v>3314</v>
      </c>
      <c r="M316" s="22">
        <v>45627</v>
      </c>
      <c r="N316" s="22">
        <v>46356</v>
      </c>
      <c r="O316" s="77">
        <f t="shared" si="9"/>
        <v>0.85</v>
      </c>
      <c r="P316" s="21" t="s">
        <v>102</v>
      </c>
      <c r="Q316" s="1" t="s">
        <v>92</v>
      </c>
      <c r="R316" s="20" t="s">
        <v>2952</v>
      </c>
      <c r="S316" s="69">
        <v>4190500</v>
      </c>
      <c r="T316" s="69">
        <v>640900</v>
      </c>
      <c r="U316" s="69">
        <v>98600</v>
      </c>
      <c r="V316" s="69">
        <v>0</v>
      </c>
      <c r="W316" s="69">
        <v>4930000</v>
      </c>
      <c r="X316" s="24" t="s">
        <v>3157</v>
      </c>
      <c r="Z316" s="23">
        <v>224352.4</v>
      </c>
      <c r="AA316" s="26">
        <v>0</v>
      </c>
    </row>
    <row r="317" spans="1:27" s="1" customFormat="1" ht="18.75" hidden="1" customHeight="1" x14ac:dyDescent="0.2">
      <c r="A317" s="20">
        <v>312688</v>
      </c>
      <c r="B317" s="12" t="s">
        <v>2472</v>
      </c>
      <c r="C317" s="20">
        <f t="shared" si="10"/>
        <v>187</v>
      </c>
      <c r="D317" s="1" t="s">
        <v>1677</v>
      </c>
      <c r="E317" s="1" t="s">
        <v>3158</v>
      </c>
      <c r="F317" s="20">
        <v>76</v>
      </c>
      <c r="G317" s="20">
        <v>312688</v>
      </c>
      <c r="H317" s="1" t="s">
        <v>2364</v>
      </c>
      <c r="I317" s="1">
        <v>34424000</v>
      </c>
      <c r="J317" s="21" t="s">
        <v>2365</v>
      </c>
      <c r="K317" s="1" t="s">
        <v>2795</v>
      </c>
      <c r="L317" s="21" t="s">
        <v>3315</v>
      </c>
      <c r="M317" s="22">
        <v>45627</v>
      </c>
      <c r="N317" s="22">
        <v>46721</v>
      </c>
      <c r="O317" s="77">
        <f t="shared" si="9"/>
        <v>0.85000000000000009</v>
      </c>
      <c r="P317" s="21" t="s">
        <v>897</v>
      </c>
      <c r="Q317" s="1" t="s">
        <v>93</v>
      </c>
      <c r="R317" s="20" t="s">
        <v>2951</v>
      </c>
      <c r="S317" s="69">
        <v>1988465.1459999999</v>
      </c>
      <c r="T317" s="69">
        <v>330701.35399999999</v>
      </c>
      <c r="U317" s="69">
        <v>20204.259999999998</v>
      </c>
      <c r="V317" s="69">
        <v>0</v>
      </c>
      <c r="W317" s="69">
        <v>2339370.7599999998</v>
      </c>
      <c r="X317" s="24" t="s">
        <v>3157</v>
      </c>
      <c r="Z317" s="23">
        <v>250382</v>
      </c>
      <c r="AA317" s="26">
        <v>0</v>
      </c>
    </row>
    <row r="318" spans="1:27" s="1" customFormat="1" ht="18.75" hidden="1" customHeight="1" x14ac:dyDescent="0.2">
      <c r="A318" s="20">
        <v>316346</v>
      </c>
      <c r="B318" s="12" t="s">
        <v>2472</v>
      </c>
      <c r="C318" s="20">
        <f t="shared" si="10"/>
        <v>188</v>
      </c>
      <c r="D318" s="1" t="s">
        <v>1677</v>
      </c>
      <c r="E318" s="1" t="s">
        <v>3158</v>
      </c>
      <c r="F318" s="20">
        <v>76</v>
      </c>
      <c r="G318" s="20">
        <v>316346</v>
      </c>
      <c r="H318" s="1" t="s">
        <v>2137</v>
      </c>
      <c r="I318" s="1">
        <v>14670337</v>
      </c>
      <c r="J318" s="21" t="s">
        <v>2138</v>
      </c>
      <c r="K318" s="1" t="s">
        <v>2640</v>
      </c>
      <c r="L318" s="21" t="s">
        <v>3185</v>
      </c>
      <c r="M318" s="22">
        <v>45627</v>
      </c>
      <c r="N318" s="22">
        <v>46721</v>
      </c>
      <c r="O318" s="77">
        <f t="shared" si="9"/>
        <v>0.81898750270365317</v>
      </c>
      <c r="P318" s="21" t="s">
        <v>549</v>
      </c>
      <c r="Q318" s="1" t="s">
        <v>93</v>
      </c>
      <c r="R318" s="20" t="s">
        <v>2951</v>
      </c>
      <c r="S318" s="69">
        <v>2018653.075</v>
      </c>
      <c r="T318" s="69">
        <v>342908.32549999998</v>
      </c>
      <c r="U318" s="69">
        <v>103254.08</v>
      </c>
      <c r="V318" s="69">
        <v>0</v>
      </c>
      <c r="W318" s="69">
        <v>2464815.48</v>
      </c>
      <c r="X318" s="24" t="s">
        <v>3157</v>
      </c>
      <c r="Z318" s="23">
        <v>260000</v>
      </c>
      <c r="AA318" s="26">
        <v>0</v>
      </c>
    </row>
    <row r="319" spans="1:27" s="1" customFormat="1" ht="18.75" hidden="1" customHeight="1" x14ac:dyDescent="0.2">
      <c r="A319" s="20">
        <v>311877</v>
      </c>
      <c r="B319" s="12" t="s">
        <v>2472</v>
      </c>
      <c r="C319" s="20">
        <f t="shared" si="10"/>
        <v>189</v>
      </c>
      <c r="D319" s="1" t="s">
        <v>1677</v>
      </c>
      <c r="E319" s="1" t="s">
        <v>3158</v>
      </c>
      <c r="F319" s="20">
        <v>77</v>
      </c>
      <c r="G319" s="20">
        <v>311877</v>
      </c>
      <c r="H319" s="1" t="s">
        <v>2333</v>
      </c>
      <c r="I319" s="1">
        <v>25093188</v>
      </c>
      <c r="J319" s="21" t="s">
        <v>2334</v>
      </c>
      <c r="K319" s="1" t="s">
        <v>2796</v>
      </c>
      <c r="L319" s="21" t="s">
        <v>3316</v>
      </c>
      <c r="M319" s="22">
        <v>45627</v>
      </c>
      <c r="N319" s="22">
        <v>46356</v>
      </c>
      <c r="O319" s="77">
        <f t="shared" si="9"/>
        <v>0.4</v>
      </c>
      <c r="P319" s="21" t="s">
        <v>505</v>
      </c>
      <c r="Q319" s="1" t="s">
        <v>90</v>
      </c>
      <c r="R319" s="20" t="s">
        <v>2951</v>
      </c>
      <c r="S319" s="69">
        <v>985060.8</v>
      </c>
      <c r="T319" s="69">
        <v>1459090.66</v>
      </c>
      <c r="U319" s="69">
        <v>18500.54</v>
      </c>
      <c r="V319" s="69">
        <v>0</v>
      </c>
      <c r="W319" s="69">
        <v>2462652</v>
      </c>
      <c r="X319" s="24" t="s">
        <v>3157</v>
      </c>
      <c r="Z319" s="23">
        <v>150000</v>
      </c>
      <c r="AA319" s="26">
        <v>0</v>
      </c>
    </row>
    <row r="320" spans="1:27" s="1" customFormat="1" ht="18.75" hidden="1" customHeight="1" x14ac:dyDescent="0.2">
      <c r="A320" s="20">
        <v>313183</v>
      </c>
      <c r="B320" s="12" t="s">
        <v>2472</v>
      </c>
      <c r="C320" s="20">
        <f t="shared" si="10"/>
        <v>190</v>
      </c>
      <c r="D320" s="1" t="s">
        <v>348</v>
      </c>
      <c r="E320" s="1" t="s">
        <v>3159</v>
      </c>
      <c r="F320" s="20">
        <v>71</v>
      </c>
      <c r="G320" s="20">
        <v>313183</v>
      </c>
      <c r="H320" s="1" t="s">
        <v>2098</v>
      </c>
      <c r="I320" s="1">
        <v>34199391</v>
      </c>
      <c r="J320" s="21" t="s">
        <v>2099</v>
      </c>
      <c r="L320" s="21" t="s">
        <v>3317</v>
      </c>
      <c r="M320" s="22">
        <v>45627</v>
      </c>
      <c r="N320" s="22">
        <v>46356</v>
      </c>
      <c r="O320" s="77">
        <f t="shared" si="9"/>
        <v>0.80749991958401468</v>
      </c>
      <c r="P320" s="21" t="s">
        <v>483</v>
      </c>
      <c r="Q320" s="1" t="s">
        <v>95</v>
      </c>
      <c r="R320" s="20" t="s">
        <v>2952</v>
      </c>
      <c r="S320" s="69">
        <v>3606166.2080000001</v>
      </c>
      <c r="T320" s="69">
        <v>636382.272</v>
      </c>
      <c r="U320" s="69">
        <v>223292.47</v>
      </c>
      <c r="V320" s="69">
        <v>0</v>
      </c>
      <c r="W320" s="69">
        <v>4465840.95</v>
      </c>
      <c r="X320" s="24" t="s">
        <v>3157</v>
      </c>
      <c r="Z320" s="23">
        <v>1339752.28</v>
      </c>
      <c r="AA320" s="26">
        <v>0</v>
      </c>
    </row>
    <row r="321" spans="1:27" s="1" customFormat="1" ht="18.75" hidden="1" customHeight="1" x14ac:dyDescent="0.2">
      <c r="A321" s="20">
        <v>327755</v>
      </c>
      <c r="B321" s="12" t="s">
        <v>2472</v>
      </c>
      <c r="C321" s="20">
        <f t="shared" si="10"/>
        <v>191</v>
      </c>
      <c r="D321" s="1" t="s">
        <v>830</v>
      </c>
      <c r="E321" s="1" t="s">
        <v>3163</v>
      </c>
      <c r="F321" s="20">
        <v>291</v>
      </c>
      <c r="G321" s="20">
        <v>327755</v>
      </c>
      <c r="H321" s="1" t="s">
        <v>2797</v>
      </c>
      <c r="I321" s="1">
        <v>4597441</v>
      </c>
      <c r="J321" s="21" t="s">
        <v>2231</v>
      </c>
      <c r="L321" s="21" t="s">
        <v>3318</v>
      </c>
      <c r="M321" s="22">
        <v>45627</v>
      </c>
      <c r="N321" s="22">
        <v>46356</v>
      </c>
      <c r="O321" s="77">
        <f t="shared" si="9"/>
        <v>0.85000000000000009</v>
      </c>
      <c r="P321" s="21" t="s">
        <v>395</v>
      </c>
      <c r="Q321" s="1" t="s">
        <v>97</v>
      </c>
      <c r="R321" s="20" t="s">
        <v>2952</v>
      </c>
      <c r="S321" s="69">
        <v>6747492.0999999996</v>
      </c>
      <c r="T321" s="69">
        <v>1031969.38</v>
      </c>
      <c r="U321" s="69">
        <v>158764.51999999999</v>
      </c>
      <c r="V321" s="69">
        <v>0</v>
      </c>
      <c r="W321" s="69">
        <v>7938226</v>
      </c>
      <c r="X321" s="24" t="s">
        <v>3157</v>
      </c>
      <c r="Z321" s="23">
        <v>500000</v>
      </c>
      <c r="AA321" s="26">
        <v>0</v>
      </c>
    </row>
    <row r="322" spans="1:27" s="1" customFormat="1" ht="18.75" hidden="1" customHeight="1" x14ac:dyDescent="0.2">
      <c r="A322" s="20">
        <v>318113</v>
      </c>
      <c r="B322" s="12" t="s">
        <v>2472</v>
      </c>
      <c r="C322" s="20">
        <f t="shared" si="10"/>
        <v>192</v>
      </c>
      <c r="D322" s="1" t="s">
        <v>1677</v>
      </c>
      <c r="E322" s="1" t="s">
        <v>3158</v>
      </c>
      <c r="F322" s="20">
        <v>76</v>
      </c>
      <c r="G322" s="20">
        <v>318113</v>
      </c>
      <c r="H322" s="1" t="s">
        <v>2212</v>
      </c>
      <c r="I322" s="1">
        <v>4535317</v>
      </c>
      <c r="J322" s="21" t="s">
        <v>2213</v>
      </c>
      <c r="L322" s="21" t="s">
        <v>3319</v>
      </c>
      <c r="M322" s="22">
        <v>45627</v>
      </c>
      <c r="N322" s="22">
        <v>46356</v>
      </c>
      <c r="O322" s="77">
        <f t="shared" si="9"/>
        <v>0.85</v>
      </c>
      <c r="P322" s="21" t="s">
        <v>1688</v>
      </c>
      <c r="Q322" s="1" t="s">
        <v>95</v>
      </c>
      <c r="R322" s="20" t="s">
        <v>2951</v>
      </c>
      <c r="S322" s="69">
        <v>2093146.25</v>
      </c>
      <c r="T322" s="69">
        <v>320128.25</v>
      </c>
      <c r="U322" s="69">
        <v>49250.5</v>
      </c>
      <c r="V322" s="69">
        <v>0</v>
      </c>
      <c r="W322" s="69">
        <v>2462525</v>
      </c>
      <c r="X322" s="24" t="s">
        <v>3157</v>
      </c>
      <c r="Z322" s="23">
        <v>450000</v>
      </c>
      <c r="AA322" s="26">
        <v>0</v>
      </c>
    </row>
    <row r="323" spans="1:27" s="1" customFormat="1" ht="18.75" hidden="1" customHeight="1" x14ac:dyDescent="0.2">
      <c r="A323" s="20">
        <v>317763</v>
      </c>
      <c r="B323" s="12" t="s">
        <v>2472</v>
      </c>
      <c r="C323" s="20">
        <f t="shared" si="10"/>
        <v>193</v>
      </c>
      <c r="D323" s="1" t="s">
        <v>1677</v>
      </c>
      <c r="E323" s="1" t="s">
        <v>3158</v>
      </c>
      <c r="F323" s="20">
        <v>76</v>
      </c>
      <c r="G323" s="20">
        <v>317763</v>
      </c>
      <c r="H323" s="1" t="s">
        <v>2189</v>
      </c>
      <c r="I323" s="1">
        <v>4244121</v>
      </c>
      <c r="J323" s="21" t="s">
        <v>2190</v>
      </c>
      <c r="L323" s="21" t="s">
        <v>3320</v>
      </c>
      <c r="M323" s="22">
        <v>45627</v>
      </c>
      <c r="N323" s="22">
        <v>46356</v>
      </c>
      <c r="O323" s="77">
        <f t="shared" ref="O323:O386" si="11">S323/(S323+T323+U323)</f>
        <v>0.85</v>
      </c>
      <c r="P323" s="21" t="s">
        <v>1830</v>
      </c>
      <c r="Q323" s="1" t="s">
        <v>95</v>
      </c>
      <c r="R323" s="20" t="s">
        <v>2952</v>
      </c>
      <c r="S323" s="69">
        <v>2083283.2579999999</v>
      </c>
      <c r="T323" s="69">
        <v>318619.78200000001</v>
      </c>
      <c r="U323" s="69">
        <v>49018.44</v>
      </c>
      <c r="V323" s="69">
        <v>0</v>
      </c>
      <c r="W323" s="69">
        <v>2450921.48</v>
      </c>
      <c r="X323" s="24" t="s">
        <v>3157</v>
      </c>
      <c r="Z323" s="23">
        <v>0</v>
      </c>
      <c r="AA323" s="26">
        <v>0</v>
      </c>
    </row>
    <row r="324" spans="1:27" s="1" customFormat="1" ht="18.75" hidden="1" customHeight="1" x14ac:dyDescent="0.2">
      <c r="A324" s="20">
        <v>313282</v>
      </c>
      <c r="B324" s="12" t="s">
        <v>2472</v>
      </c>
      <c r="C324" s="20">
        <f t="shared" ref="C324:C387" si="12">C323+1</f>
        <v>194</v>
      </c>
      <c r="D324" s="1" t="s">
        <v>1677</v>
      </c>
      <c r="E324" s="1" t="s">
        <v>3158</v>
      </c>
      <c r="F324" s="20">
        <v>76</v>
      </c>
      <c r="G324" s="20">
        <v>313282</v>
      </c>
      <c r="H324" s="1" t="s">
        <v>2798</v>
      </c>
      <c r="I324" s="1">
        <v>2614295</v>
      </c>
      <c r="J324" s="21" t="s">
        <v>1720</v>
      </c>
      <c r="L324" s="21" t="s">
        <v>3321</v>
      </c>
      <c r="M324" s="22">
        <v>45597</v>
      </c>
      <c r="N324" s="22">
        <v>46326</v>
      </c>
      <c r="O324" s="77">
        <f t="shared" si="11"/>
        <v>0.85000000003047027</v>
      </c>
      <c r="P324" s="21" t="s">
        <v>1716</v>
      </c>
      <c r="Q324" s="1" t="s">
        <v>95</v>
      </c>
      <c r="R324" s="20" t="s">
        <v>2953</v>
      </c>
      <c r="S324" s="69">
        <v>2092199.8689999999</v>
      </c>
      <c r="T324" s="69">
        <v>319979.43150000001</v>
      </c>
      <c r="U324" s="69">
        <v>49232.31</v>
      </c>
      <c r="V324" s="69">
        <v>0</v>
      </c>
      <c r="W324" s="69">
        <v>2461411.61</v>
      </c>
      <c r="X324" s="24" t="s">
        <v>3157</v>
      </c>
      <c r="Z324" s="23">
        <v>369212</v>
      </c>
      <c r="AA324" s="26">
        <v>0</v>
      </c>
    </row>
    <row r="325" spans="1:27" s="1" customFormat="1" ht="18.75" hidden="1" customHeight="1" x14ac:dyDescent="0.2">
      <c r="A325" s="20">
        <v>312303</v>
      </c>
      <c r="B325" s="12" t="s">
        <v>2472</v>
      </c>
      <c r="C325" s="20">
        <f t="shared" si="12"/>
        <v>195</v>
      </c>
      <c r="D325" s="1" t="s">
        <v>348</v>
      </c>
      <c r="E325" s="1" t="s">
        <v>3159</v>
      </c>
      <c r="F325" s="20">
        <v>71</v>
      </c>
      <c r="G325" s="20">
        <v>312303</v>
      </c>
      <c r="H325" s="1" t="s">
        <v>2346</v>
      </c>
      <c r="I325" s="1">
        <v>9398288</v>
      </c>
      <c r="J325" s="21" t="s">
        <v>2347</v>
      </c>
      <c r="L325" s="21" t="s">
        <v>3322</v>
      </c>
      <c r="M325" s="22">
        <v>45627</v>
      </c>
      <c r="N325" s="22">
        <v>46356</v>
      </c>
      <c r="O325" s="77">
        <f t="shared" si="11"/>
        <v>0.80749148257908498</v>
      </c>
      <c r="P325" s="21" t="s">
        <v>221</v>
      </c>
      <c r="Q325" s="1" t="s">
        <v>222</v>
      </c>
      <c r="R325" s="20" t="s">
        <v>2952</v>
      </c>
      <c r="S325" s="69">
        <v>3968953.8330000001</v>
      </c>
      <c r="T325" s="69">
        <v>700403.61750000005</v>
      </c>
      <c r="U325" s="69">
        <v>245807.5</v>
      </c>
      <c r="V325" s="69">
        <v>0</v>
      </c>
      <c r="W325" s="69">
        <v>4915164.95</v>
      </c>
      <c r="X325" s="24" t="s">
        <v>3157</v>
      </c>
      <c r="Z325" s="23">
        <v>1474549.48</v>
      </c>
      <c r="AA325" s="26">
        <v>0</v>
      </c>
    </row>
    <row r="326" spans="1:27" s="1" customFormat="1" ht="18.75" hidden="1" customHeight="1" x14ac:dyDescent="0.2">
      <c r="A326" s="20">
        <v>310398</v>
      </c>
      <c r="B326" s="12" t="s">
        <v>2472</v>
      </c>
      <c r="C326" s="20">
        <f t="shared" si="12"/>
        <v>196</v>
      </c>
      <c r="D326" s="1" t="s">
        <v>1677</v>
      </c>
      <c r="E326" s="1" t="s">
        <v>3158</v>
      </c>
      <c r="F326" s="20">
        <v>76</v>
      </c>
      <c r="G326" s="20">
        <v>310398</v>
      </c>
      <c r="H326" s="1" t="s">
        <v>2292</v>
      </c>
      <c r="I326" s="1">
        <v>27681087</v>
      </c>
      <c r="J326" s="21" t="s">
        <v>1790</v>
      </c>
      <c r="K326" s="1" t="s">
        <v>2799</v>
      </c>
      <c r="L326" s="21" t="s">
        <v>3323</v>
      </c>
      <c r="M326" s="22">
        <v>45627</v>
      </c>
      <c r="N326" s="22">
        <v>46721</v>
      </c>
      <c r="O326" s="77">
        <f t="shared" si="11"/>
        <v>0.85000000003104781</v>
      </c>
      <c r="P326" s="21" t="s">
        <v>1791</v>
      </c>
      <c r="Q326" s="1" t="s">
        <v>96</v>
      </c>
      <c r="R326" s="20" t="s">
        <v>2951</v>
      </c>
      <c r="S326" s="69">
        <v>2053284.03</v>
      </c>
      <c r="T326" s="69">
        <v>358966.00050000002</v>
      </c>
      <c r="U326" s="69">
        <v>3378.24</v>
      </c>
      <c r="V326" s="69">
        <v>0</v>
      </c>
      <c r="W326" s="69">
        <v>2415628.27</v>
      </c>
      <c r="X326" s="24" t="s">
        <v>3157</v>
      </c>
      <c r="Z326" s="23">
        <v>241562.82</v>
      </c>
      <c r="AA326" s="26">
        <v>0</v>
      </c>
    </row>
    <row r="327" spans="1:27" s="1" customFormat="1" ht="18.75" hidden="1" customHeight="1" x14ac:dyDescent="0.2">
      <c r="A327" s="20">
        <v>312748</v>
      </c>
      <c r="B327" s="12" t="s">
        <v>2472</v>
      </c>
      <c r="C327" s="20">
        <f t="shared" si="12"/>
        <v>197</v>
      </c>
      <c r="D327" s="1" t="s">
        <v>348</v>
      </c>
      <c r="E327" s="1" t="s">
        <v>3159</v>
      </c>
      <c r="F327" s="20">
        <v>71</v>
      </c>
      <c r="G327" s="20">
        <v>312748</v>
      </c>
      <c r="H327" s="1" t="s">
        <v>2368</v>
      </c>
      <c r="I327" s="1">
        <v>4305849</v>
      </c>
      <c r="J327" s="21" t="s">
        <v>2251</v>
      </c>
      <c r="K327" s="1" t="s">
        <v>2800</v>
      </c>
      <c r="L327" s="21" t="s">
        <v>3324</v>
      </c>
      <c r="M327" s="22">
        <v>45627</v>
      </c>
      <c r="N327" s="22">
        <v>46356</v>
      </c>
      <c r="O327" s="77">
        <f t="shared" si="11"/>
        <v>0.85</v>
      </c>
      <c r="P327" s="21" t="s">
        <v>102</v>
      </c>
      <c r="Q327" s="1" t="s">
        <v>92</v>
      </c>
      <c r="R327" s="20" t="s">
        <v>2952</v>
      </c>
      <c r="S327" s="69">
        <v>4191180</v>
      </c>
      <c r="T327" s="69">
        <v>575183.34</v>
      </c>
      <c r="U327" s="69">
        <v>164436.66</v>
      </c>
      <c r="V327" s="69">
        <v>0</v>
      </c>
      <c r="W327" s="69">
        <v>4930800</v>
      </c>
      <c r="X327" s="24" t="s">
        <v>3157</v>
      </c>
      <c r="Z327" s="23">
        <v>0</v>
      </c>
      <c r="AA327" s="26">
        <v>0</v>
      </c>
    </row>
    <row r="328" spans="1:27" s="1" customFormat="1" ht="18.75" hidden="1" customHeight="1" x14ac:dyDescent="0.2">
      <c r="A328" s="20">
        <v>313294</v>
      </c>
      <c r="B328" s="12" t="s">
        <v>2472</v>
      </c>
      <c r="C328" s="20">
        <f t="shared" si="12"/>
        <v>198</v>
      </c>
      <c r="D328" s="1" t="s">
        <v>1677</v>
      </c>
      <c r="E328" s="1" t="s">
        <v>3158</v>
      </c>
      <c r="F328" s="20">
        <v>76</v>
      </c>
      <c r="G328" s="20">
        <v>313294</v>
      </c>
      <c r="H328" s="1" t="s">
        <v>2119</v>
      </c>
      <c r="I328" s="1">
        <v>4365182</v>
      </c>
      <c r="J328" s="21" t="s">
        <v>2120</v>
      </c>
      <c r="K328" s="1" t="s">
        <v>2801</v>
      </c>
      <c r="L328" s="21" t="s">
        <v>3325</v>
      </c>
      <c r="M328" s="22">
        <v>45627</v>
      </c>
      <c r="N328" s="22">
        <v>46356</v>
      </c>
      <c r="O328" s="77">
        <f t="shared" si="11"/>
        <v>0.85000000003042131</v>
      </c>
      <c r="P328" s="21" t="s">
        <v>2121</v>
      </c>
      <c r="Q328" s="1" t="s">
        <v>93</v>
      </c>
      <c r="R328" s="20" t="s">
        <v>2951</v>
      </c>
      <c r="S328" s="69">
        <v>2095573.4680000001</v>
      </c>
      <c r="T328" s="69">
        <v>199199.19750000001</v>
      </c>
      <c r="U328" s="69">
        <v>170607.88500000001</v>
      </c>
      <c r="V328" s="69">
        <v>0</v>
      </c>
      <c r="W328" s="69">
        <v>2465380.5499999998</v>
      </c>
      <c r="X328" s="24" t="s">
        <v>3157</v>
      </c>
      <c r="Z328" s="23">
        <v>194758.85</v>
      </c>
      <c r="AA328" s="26">
        <v>3231.6</v>
      </c>
    </row>
    <row r="329" spans="1:27" s="1" customFormat="1" ht="18.75" hidden="1" customHeight="1" x14ac:dyDescent="0.2">
      <c r="A329" s="20">
        <v>316000</v>
      </c>
      <c r="B329" s="12" t="s">
        <v>2472</v>
      </c>
      <c r="C329" s="20">
        <f t="shared" si="12"/>
        <v>199</v>
      </c>
      <c r="D329" s="1" t="s">
        <v>348</v>
      </c>
      <c r="E329" s="1" t="s">
        <v>3159</v>
      </c>
      <c r="F329" s="20">
        <v>71</v>
      </c>
      <c r="G329" s="20">
        <v>316000</v>
      </c>
      <c r="H329" s="1" t="s">
        <v>2133</v>
      </c>
      <c r="I329" s="1">
        <v>39735784</v>
      </c>
      <c r="J329" s="21" t="s">
        <v>2134</v>
      </c>
      <c r="L329" s="21" t="s">
        <v>3322</v>
      </c>
      <c r="M329" s="22">
        <v>45627</v>
      </c>
      <c r="N329" s="22">
        <v>46356</v>
      </c>
      <c r="O329" s="77">
        <f t="shared" si="11"/>
        <v>0.80749148290474204</v>
      </c>
      <c r="P329" s="21" t="s">
        <v>221</v>
      </c>
      <c r="Q329" s="1" t="s">
        <v>222</v>
      </c>
      <c r="R329" s="20" t="s">
        <v>2952</v>
      </c>
      <c r="S329" s="69">
        <v>3872007.2949999999</v>
      </c>
      <c r="T329" s="69">
        <v>683295.40500000003</v>
      </c>
      <c r="U329" s="69">
        <v>239803.35</v>
      </c>
      <c r="V329" s="69">
        <v>0</v>
      </c>
      <c r="W329" s="69">
        <v>4795106.05</v>
      </c>
      <c r="X329" s="24" t="s">
        <v>3157</v>
      </c>
      <c r="Z329" s="23">
        <v>479510.6</v>
      </c>
      <c r="AA329" s="26">
        <v>0</v>
      </c>
    </row>
    <row r="330" spans="1:27" s="1" customFormat="1" ht="18.75" hidden="1" customHeight="1" x14ac:dyDescent="0.2">
      <c r="A330" s="20">
        <v>305839</v>
      </c>
      <c r="B330" s="12" t="s">
        <v>2472</v>
      </c>
      <c r="C330" s="20">
        <f t="shared" si="12"/>
        <v>200</v>
      </c>
      <c r="D330" s="1" t="s">
        <v>1677</v>
      </c>
      <c r="E330" s="1" t="s">
        <v>3158</v>
      </c>
      <c r="F330" s="20">
        <v>76</v>
      </c>
      <c r="G330" s="20">
        <v>305839</v>
      </c>
      <c r="H330" s="1" t="s">
        <v>2264</v>
      </c>
      <c r="I330" s="1">
        <v>38481920</v>
      </c>
      <c r="J330" s="21" t="s">
        <v>2262</v>
      </c>
      <c r="K330" s="1" t="s">
        <v>2802</v>
      </c>
      <c r="L330" s="21" t="s">
        <v>3219</v>
      </c>
      <c r="M330" s="22">
        <v>45627</v>
      </c>
      <c r="N330" s="22">
        <v>46721</v>
      </c>
      <c r="O330" s="77">
        <f t="shared" si="11"/>
        <v>0.82507510091669878</v>
      </c>
      <c r="P330" s="21" t="s">
        <v>221</v>
      </c>
      <c r="Q330" s="1" t="s">
        <v>222</v>
      </c>
      <c r="R330" s="20" t="s">
        <v>2951</v>
      </c>
      <c r="S330" s="69">
        <v>2031380.2779999999</v>
      </c>
      <c r="T330" s="69">
        <v>338116.11249999999</v>
      </c>
      <c r="U330" s="69">
        <v>92558.61</v>
      </c>
      <c r="V330" s="69">
        <v>0</v>
      </c>
      <c r="W330" s="69">
        <v>2462055</v>
      </c>
      <c r="X330" s="24" t="s">
        <v>3157</v>
      </c>
      <c r="Z330" s="23">
        <v>246205.5</v>
      </c>
      <c r="AA330" s="26">
        <v>0</v>
      </c>
    </row>
    <row r="331" spans="1:27" s="1" customFormat="1" ht="18.75" hidden="1" customHeight="1" x14ac:dyDescent="0.2">
      <c r="A331" s="20">
        <v>317875</v>
      </c>
      <c r="B331" s="12" t="s">
        <v>2472</v>
      </c>
      <c r="C331" s="20">
        <f t="shared" si="12"/>
        <v>201</v>
      </c>
      <c r="D331" s="1" t="s">
        <v>1677</v>
      </c>
      <c r="E331" s="1" t="s">
        <v>3158</v>
      </c>
      <c r="F331" s="20">
        <v>76</v>
      </c>
      <c r="G331" s="20">
        <v>317875</v>
      </c>
      <c r="H331" s="1" t="s">
        <v>2196</v>
      </c>
      <c r="I331" s="1">
        <v>4337522</v>
      </c>
      <c r="J331" s="21" t="s">
        <v>2197</v>
      </c>
      <c r="K331" s="1" t="s">
        <v>2803</v>
      </c>
      <c r="L331" s="21" t="s">
        <v>3219</v>
      </c>
      <c r="M331" s="22">
        <v>45627</v>
      </c>
      <c r="N331" s="22">
        <v>46721</v>
      </c>
      <c r="O331" s="77">
        <f t="shared" si="11"/>
        <v>0.85000000000000009</v>
      </c>
      <c r="P331" s="21" t="s">
        <v>1769</v>
      </c>
      <c r="Q331" s="1" t="s">
        <v>97</v>
      </c>
      <c r="R331" s="20" t="s">
        <v>2951</v>
      </c>
      <c r="S331" s="69">
        <v>1876864.6</v>
      </c>
      <c r="T331" s="69">
        <v>78821.08</v>
      </c>
      <c r="U331" s="69">
        <v>252390.32</v>
      </c>
      <c r="V331" s="69">
        <v>0</v>
      </c>
      <c r="W331" s="69">
        <v>2208076</v>
      </c>
      <c r="X331" s="24" t="s">
        <v>3157</v>
      </c>
      <c r="Z331" s="23">
        <v>0</v>
      </c>
      <c r="AA331" s="26">
        <v>0</v>
      </c>
    </row>
    <row r="332" spans="1:27" s="1" customFormat="1" ht="18.75" hidden="1" customHeight="1" x14ac:dyDescent="0.2">
      <c r="A332" s="20">
        <v>303726</v>
      </c>
      <c r="B332" s="12" t="s">
        <v>2472</v>
      </c>
      <c r="C332" s="20">
        <f t="shared" si="12"/>
        <v>202</v>
      </c>
      <c r="D332" s="1" t="s">
        <v>1677</v>
      </c>
      <c r="E332" s="1" t="s">
        <v>3158</v>
      </c>
      <c r="F332" s="20">
        <v>76</v>
      </c>
      <c r="G332" s="20">
        <v>303726</v>
      </c>
      <c r="H332" s="1" t="s">
        <v>2245</v>
      </c>
      <c r="I332" s="1">
        <v>27964164</v>
      </c>
      <c r="J332" s="21" t="s">
        <v>2243</v>
      </c>
      <c r="K332" s="1" t="s">
        <v>2804</v>
      </c>
      <c r="L332" s="21" t="s">
        <v>3326</v>
      </c>
      <c r="M332" s="22">
        <v>45627</v>
      </c>
      <c r="N332" s="22">
        <v>46356</v>
      </c>
      <c r="O332" s="77">
        <f t="shared" si="11"/>
        <v>0.8262216195227633</v>
      </c>
      <c r="P332" s="21" t="s">
        <v>2121</v>
      </c>
      <c r="Q332" s="1" t="s">
        <v>93</v>
      </c>
      <c r="R332" s="20" t="s">
        <v>2951</v>
      </c>
      <c r="S332" s="69">
        <v>2036707.959</v>
      </c>
      <c r="T332" s="69">
        <v>337680.45150000002</v>
      </c>
      <c r="U332" s="69">
        <v>90698.33</v>
      </c>
      <c r="V332" s="69">
        <v>0</v>
      </c>
      <c r="W332" s="69">
        <v>2465086.7400000002</v>
      </c>
      <c r="X332" s="24" t="s">
        <v>3157</v>
      </c>
      <c r="Z332" s="23">
        <v>301070.2</v>
      </c>
      <c r="AA332" s="26">
        <v>0</v>
      </c>
    </row>
    <row r="333" spans="1:27" s="1" customFormat="1" ht="18.75" hidden="1" customHeight="1" x14ac:dyDescent="0.2">
      <c r="A333" s="20">
        <v>313104</v>
      </c>
      <c r="B333" s="12" t="s">
        <v>2472</v>
      </c>
      <c r="C333" s="20">
        <f t="shared" si="12"/>
        <v>203</v>
      </c>
      <c r="D333" s="1" t="s">
        <v>1677</v>
      </c>
      <c r="E333" s="1" t="s">
        <v>3158</v>
      </c>
      <c r="F333" s="20">
        <v>76</v>
      </c>
      <c r="G333" s="20">
        <v>313104</v>
      </c>
      <c r="H333" s="1" t="s">
        <v>2092</v>
      </c>
      <c r="I333" s="1">
        <v>2361176</v>
      </c>
      <c r="J333" s="21" t="s">
        <v>2093</v>
      </c>
      <c r="K333" s="1" t="s">
        <v>2805</v>
      </c>
      <c r="L333" s="21" t="s">
        <v>3327</v>
      </c>
      <c r="M333" s="22">
        <v>45627</v>
      </c>
      <c r="N333" s="22">
        <v>46721</v>
      </c>
      <c r="O333" s="77">
        <f t="shared" si="11"/>
        <v>0.81817343512811624</v>
      </c>
      <c r="P333" s="21" t="s">
        <v>675</v>
      </c>
      <c r="Q333" s="1" t="s">
        <v>94</v>
      </c>
      <c r="R333" s="20" t="s">
        <v>2951</v>
      </c>
      <c r="S333" s="69">
        <v>2010373.7520000001</v>
      </c>
      <c r="T333" s="69">
        <v>342430.09850000002</v>
      </c>
      <c r="U333" s="69">
        <v>104344.8</v>
      </c>
      <c r="V333" s="69">
        <v>0</v>
      </c>
      <c r="W333" s="69">
        <v>2457148.65</v>
      </c>
      <c r="X333" s="24" t="s">
        <v>3157</v>
      </c>
      <c r="Z333" s="23">
        <v>570000</v>
      </c>
      <c r="AA333" s="26">
        <v>0</v>
      </c>
    </row>
    <row r="334" spans="1:27" s="1" customFormat="1" ht="18.75" hidden="1" customHeight="1" x14ac:dyDescent="0.2">
      <c r="A334" s="20">
        <v>318071</v>
      </c>
      <c r="B334" s="12" t="s">
        <v>2472</v>
      </c>
      <c r="C334" s="20">
        <f t="shared" si="12"/>
        <v>204</v>
      </c>
      <c r="D334" s="1" t="s">
        <v>1677</v>
      </c>
      <c r="E334" s="1" t="s">
        <v>3158</v>
      </c>
      <c r="F334" s="20">
        <v>76</v>
      </c>
      <c r="G334" s="20">
        <v>318071</v>
      </c>
      <c r="H334" s="1" t="s">
        <v>2209</v>
      </c>
      <c r="I334" s="1">
        <v>6849758</v>
      </c>
      <c r="J334" s="21" t="s">
        <v>2210</v>
      </c>
      <c r="L334" s="21" t="s">
        <v>3328</v>
      </c>
      <c r="M334" s="22">
        <v>45627</v>
      </c>
      <c r="N334" s="22">
        <v>46721</v>
      </c>
      <c r="O334" s="77">
        <f t="shared" si="11"/>
        <v>0.85</v>
      </c>
      <c r="P334" s="21" t="s">
        <v>1769</v>
      </c>
      <c r="Q334" s="1" t="s">
        <v>97</v>
      </c>
      <c r="R334" s="20" t="s">
        <v>2951</v>
      </c>
      <c r="S334" s="69">
        <v>2094550.45</v>
      </c>
      <c r="T334" s="69">
        <v>320343.01</v>
      </c>
      <c r="U334" s="69">
        <v>49283.54</v>
      </c>
      <c r="V334" s="69">
        <v>0</v>
      </c>
      <c r="W334" s="69">
        <v>2464177</v>
      </c>
      <c r="X334" s="24" t="s">
        <v>3157</v>
      </c>
      <c r="Z334" s="23">
        <v>0</v>
      </c>
      <c r="AA334" s="26">
        <v>0</v>
      </c>
    </row>
    <row r="335" spans="1:27" s="1" customFormat="1" ht="18.75" hidden="1" customHeight="1" x14ac:dyDescent="0.2">
      <c r="A335" s="20">
        <v>325764</v>
      </c>
      <c r="B335" s="12" t="s">
        <v>2472</v>
      </c>
      <c r="C335" s="20">
        <f t="shared" si="12"/>
        <v>205</v>
      </c>
      <c r="D335" s="1" t="s">
        <v>830</v>
      </c>
      <c r="E335" s="1" t="s">
        <v>3163</v>
      </c>
      <c r="F335" s="20">
        <v>291</v>
      </c>
      <c r="G335" s="20">
        <v>325764</v>
      </c>
      <c r="H335" s="1" t="s">
        <v>2806</v>
      </c>
      <c r="I335" s="1">
        <v>4597441</v>
      </c>
      <c r="J335" s="21" t="s">
        <v>2231</v>
      </c>
      <c r="L335" s="21" t="s">
        <v>3329</v>
      </c>
      <c r="M335" s="22">
        <v>45627</v>
      </c>
      <c r="N335" s="22">
        <v>46721</v>
      </c>
      <c r="O335" s="77">
        <f t="shared" si="11"/>
        <v>0.84999999995596998</v>
      </c>
      <c r="P335" s="21" t="s">
        <v>395</v>
      </c>
      <c r="Q335" s="1" t="s">
        <v>97</v>
      </c>
      <c r="R335" s="20" t="s">
        <v>2952</v>
      </c>
      <c r="S335" s="69">
        <v>6756747.9800000004</v>
      </c>
      <c r="T335" s="69">
        <v>1033384.981</v>
      </c>
      <c r="U335" s="69">
        <v>158982.31</v>
      </c>
      <c r="V335" s="69">
        <v>0</v>
      </c>
      <c r="W335" s="69">
        <v>7949115.2699999996</v>
      </c>
      <c r="X335" s="24" t="s">
        <v>3157</v>
      </c>
      <c r="Z335" s="23">
        <v>500000</v>
      </c>
      <c r="AA335" s="26">
        <v>0</v>
      </c>
    </row>
    <row r="336" spans="1:27" s="1" customFormat="1" ht="18.75" hidden="1" customHeight="1" x14ac:dyDescent="0.2">
      <c r="A336" s="20">
        <v>312942</v>
      </c>
      <c r="B336" s="12" t="s">
        <v>2472</v>
      </c>
      <c r="C336" s="20">
        <f t="shared" si="12"/>
        <v>206</v>
      </c>
      <c r="D336" s="1" t="s">
        <v>1677</v>
      </c>
      <c r="E336" s="1" t="s">
        <v>3158</v>
      </c>
      <c r="F336" s="20">
        <v>76</v>
      </c>
      <c r="G336" s="20">
        <v>312942</v>
      </c>
      <c r="H336" s="1" t="s">
        <v>2378</v>
      </c>
      <c r="I336" s="1">
        <v>14124203</v>
      </c>
      <c r="J336" s="21" t="s">
        <v>2379</v>
      </c>
      <c r="L336" s="21" t="s">
        <v>3330</v>
      </c>
      <c r="M336" s="22">
        <v>45627</v>
      </c>
      <c r="N336" s="22">
        <v>46721</v>
      </c>
      <c r="O336" s="77">
        <f t="shared" si="11"/>
        <v>0.85</v>
      </c>
      <c r="P336" s="21" t="s">
        <v>1688</v>
      </c>
      <c r="Q336" s="1" t="s">
        <v>95</v>
      </c>
      <c r="R336" s="20" t="s">
        <v>2951</v>
      </c>
      <c r="S336" s="69">
        <v>2094957.209</v>
      </c>
      <c r="T336" s="69">
        <v>320405.59100000001</v>
      </c>
      <c r="U336" s="69">
        <v>49292.74</v>
      </c>
      <c r="V336" s="69">
        <v>0</v>
      </c>
      <c r="W336" s="69">
        <v>2464655.54</v>
      </c>
      <c r="X336" s="24" t="s">
        <v>3157</v>
      </c>
      <c r="Z336" s="23">
        <v>246465.55</v>
      </c>
      <c r="AA336" s="26">
        <v>0</v>
      </c>
    </row>
    <row r="337" spans="1:27" s="1" customFormat="1" ht="18.75" hidden="1" customHeight="1" x14ac:dyDescent="0.2">
      <c r="A337" s="20">
        <v>303727</v>
      </c>
      <c r="B337" s="12" t="s">
        <v>2472</v>
      </c>
      <c r="C337" s="20">
        <f t="shared" si="12"/>
        <v>207</v>
      </c>
      <c r="D337" s="1" t="s">
        <v>348</v>
      </c>
      <c r="E337" s="1" t="s">
        <v>3159</v>
      </c>
      <c r="F337" s="20">
        <v>71</v>
      </c>
      <c r="G337" s="20">
        <v>303727</v>
      </c>
      <c r="H337" s="1" t="s">
        <v>2246</v>
      </c>
      <c r="I337" s="1">
        <v>4701126</v>
      </c>
      <c r="J337" s="21" t="s">
        <v>2247</v>
      </c>
      <c r="L337" s="21" t="s">
        <v>3331</v>
      </c>
      <c r="M337" s="22">
        <v>45627</v>
      </c>
      <c r="N337" s="22">
        <v>46356</v>
      </c>
      <c r="O337" s="77">
        <f t="shared" si="11"/>
        <v>0.85000000001521425</v>
      </c>
      <c r="P337" s="21" t="s">
        <v>1709</v>
      </c>
      <c r="Q337" s="1" t="s">
        <v>95</v>
      </c>
      <c r="R337" s="20" t="s">
        <v>2952</v>
      </c>
      <c r="S337" s="69">
        <v>4190141.9210000001</v>
      </c>
      <c r="T337" s="69">
        <v>640845.23950000003</v>
      </c>
      <c r="U337" s="69">
        <v>98591.57</v>
      </c>
      <c r="V337" s="69">
        <v>0</v>
      </c>
      <c r="W337" s="69">
        <v>4929578.7300000004</v>
      </c>
      <c r="X337" s="24" t="s">
        <v>3157</v>
      </c>
      <c r="Z337" s="23">
        <v>200000</v>
      </c>
      <c r="AA337" s="26">
        <v>0</v>
      </c>
    </row>
    <row r="338" spans="1:27" s="1" customFormat="1" ht="18.75" hidden="1" customHeight="1" x14ac:dyDescent="0.2">
      <c r="A338" s="20">
        <v>311370</v>
      </c>
      <c r="B338" s="12" t="s">
        <v>2472</v>
      </c>
      <c r="C338" s="20">
        <f t="shared" si="12"/>
        <v>208</v>
      </c>
      <c r="D338" s="1" t="s">
        <v>1677</v>
      </c>
      <c r="E338" s="1" t="s">
        <v>3158</v>
      </c>
      <c r="F338" s="20">
        <v>76</v>
      </c>
      <c r="G338" s="20">
        <v>311370</v>
      </c>
      <c r="H338" s="1" t="s">
        <v>2319</v>
      </c>
      <c r="I338" s="1">
        <v>1570298</v>
      </c>
      <c r="J338" s="21" t="s">
        <v>2320</v>
      </c>
      <c r="K338" s="1" t="s">
        <v>2807</v>
      </c>
      <c r="L338" s="21" t="s">
        <v>3332</v>
      </c>
      <c r="M338" s="22">
        <v>45627</v>
      </c>
      <c r="N338" s="22">
        <v>46721</v>
      </c>
      <c r="O338" s="77">
        <f t="shared" si="11"/>
        <v>0.81357026611407246</v>
      </c>
      <c r="P338" s="21" t="s">
        <v>2321</v>
      </c>
      <c r="Q338" s="1" t="s">
        <v>93</v>
      </c>
      <c r="R338" s="20" t="s">
        <v>2951</v>
      </c>
      <c r="S338" s="69">
        <v>2005630.5049999999</v>
      </c>
      <c r="T338" s="69">
        <v>346892.65500000003</v>
      </c>
      <c r="U338" s="69">
        <v>112697.84</v>
      </c>
      <c r="V338" s="69">
        <v>0</v>
      </c>
      <c r="W338" s="69">
        <v>2465221</v>
      </c>
      <c r="X338" s="24" t="s">
        <v>3157</v>
      </c>
      <c r="Z338" s="23">
        <v>735000</v>
      </c>
      <c r="AA338" s="26">
        <v>0</v>
      </c>
    </row>
    <row r="339" spans="1:27" s="1" customFormat="1" ht="18.75" hidden="1" customHeight="1" x14ac:dyDescent="0.2">
      <c r="A339" s="20">
        <v>308943</v>
      </c>
      <c r="B339" s="12" t="s">
        <v>2472</v>
      </c>
      <c r="C339" s="20">
        <f t="shared" si="12"/>
        <v>209</v>
      </c>
      <c r="D339" s="1" t="s">
        <v>1677</v>
      </c>
      <c r="E339" s="1" t="s">
        <v>3158</v>
      </c>
      <c r="F339" s="20">
        <v>76</v>
      </c>
      <c r="G339" s="20">
        <v>308943</v>
      </c>
      <c r="H339" s="1" t="s">
        <v>2273</v>
      </c>
      <c r="I339" s="1">
        <v>4337522</v>
      </c>
      <c r="J339" s="21" t="s">
        <v>1768</v>
      </c>
      <c r="K339" s="1" t="s">
        <v>2808</v>
      </c>
      <c r="L339" s="21" t="s">
        <v>3303</v>
      </c>
      <c r="M339" s="22">
        <v>45627</v>
      </c>
      <c r="N339" s="22">
        <v>46356</v>
      </c>
      <c r="O339" s="77">
        <f t="shared" si="11"/>
        <v>0.85</v>
      </c>
      <c r="P339" s="21" t="s">
        <v>1769</v>
      </c>
      <c r="Q339" s="1" t="s">
        <v>97</v>
      </c>
      <c r="R339" s="20" t="s">
        <v>2951</v>
      </c>
      <c r="S339" s="69">
        <v>2095221.5419999999</v>
      </c>
      <c r="T339" s="69">
        <v>9369.4614999999994</v>
      </c>
      <c r="U339" s="69">
        <v>360375.51650000003</v>
      </c>
      <c r="V339" s="69">
        <v>0</v>
      </c>
      <c r="W339" s="69">
        <v>2464966.52</v>
      </c>
      <c r="X339" s="24" t="s">
        <v>3157</v>
      </c>
      <c r="Z339" s="23">
        <v>0</v>
      </c>
      <c r="AA339" s="26">
        <v>0</v>
      </c>
    </row>
    <row r="340" spans="1:27" s="1" customFormat="1" ht="18.75" hidden="1" customHeight="1" x14ac:dyDescent="0.2">
      <c r="A340" s="20">
        <v>305164</v>
      </c>
      <c r="B340" s="12" t="s">
        <v>2472</v>
      </c>
      <c r="C340" s="20">
        <f t="shared" si="12"/>
        <v>210</v>
      </c>
      <c r="D340" s="1" t="s">
        <v>1677</v>
      </c>
      <c r="E340" s="1" t="s">
        <v>3158</v>
      </c>
      <c r="F340" s="20">
        <v>76</v>
      </c>
      <c r="G340" s="20">
        <v>305164</v>
      </c>
      <c r="H340" s="1" t="s">
        <v>2255</v>
      </c>
      <c r="I340" s="1">
        <v>20767815</v>
      </c>
      <c r="J340" s="21" t="s">
        <v>2256</v>
      </c>
      <c r="K340" s="1" t="s">
        <v>2770</v>
      </c>
      <c r="L340" s="21" t="s">
        <v>3333</v>
      </c>
      <c r="M340" s="22">
        <v>45627</v>
      </c>
      <c r="N340" s="22">
        <v>46356</v>
      </c>
      <c r="O340" s="77">
        <f t="shared" si="11"/>
        <v>0.82790000168248712</v>
      </c>
      <c r="P340" s="21" t="s">
        <v>1709</v>
      </c>
      <c r="Q340" s="1" t="s">
        <v>95</v>
      </c>
      <c r="R340" s="20" t="s">
        <v>2951</v>
      </c>
      <c r="S340" s="69">
        <v>2041102.909</v>
      </c>
      <c r="T340" s="69">
        <v>336526.80099999998</v>
      </c>
      <c r="U340" s="69">
        <v>87768.17</v>
      </c>
      <c r="V340" s="69">
        <v>1067.5</v>
      </c>
      <c r="W340" s="69">
        <v>2466465.38</v>
      </c>
      <c r="X340" s="24" t="s">
        <v>3157</v>
      </c>
      <c r="Z340" s="23">
        <v>611417</v>
      </c>
      <c r="AA340" s="26">
        <v>0</v>
      </c>
    </row>
    <row r="341" spans="1:27" s="1" customFormat="1" ht="18.75" hidden="1" customHeight="1" x14ac:dyDescent="0.2">
      <c r="A341" s="20">
        <v>311339</v>
      </c>
      <c r="B341" s="12" t="s">
        <v>2472</v>
      </c>
      <c r="C341" s="20">
        <f t="shared" si="12"/>
        <v>211</v>
      </c>
      <c r="D341" s="1" t="s">
        <v>1677</v>
      </c>
      <c r="E341" s="1" t="s">
        <v>3158</v>
      </c>
      <c r="F341" s="20">
        <v>76</v>
      </c>
      <c r="G341" s="20">
        <v>311339</v>
      </c>
      <c r="H341" s="1" t="s">
        <v>2316</v>
      </c>
      <c r="I341" s="1">
        <v>22915470</v>
      </c>
      <c r="J341" s="21" t="s">
        <v>2317</v>
      </c>
      <c r="K341" s="1" t="s">
        <v>2809</v>
      </c>
      <c r="L341" s="21" t="s">
        <v>3334</v>
      </c>
      <c r="M341" s="22">
        <v>45627</v>
      </c>
      <c r="N341" s="22">
        <v>46721</v>
      </c>
      <c r="O341" s="77">
        <f t="shared" si="11"/>
        <v>0.81143348813578342</v>
      </c>
      <c r="P341" s="21" t="s">
        <v>221</v>
      </c>
      <c r="Q341" s="1" t="s">
        <v>222</v>
      </c>
      <c r="R341" s="20" t="s">
        <v>2951</v>
      </c>
      <c r="S341" s="69">
        <v>1996699.334</v>
      </c>
      <c r="T341" s="69">
        <v>347802.34600000002</v>
      </c>
      <c r="U341" s="69">
        <v>116204.42</v>
      </c>
      <c r="V341" s="69">
        <v>0</v>
      </c>
      <c r="W341" s="69">
        <v>2460706.1</v>
      </c>
      <c r="X341" s="24" t="s">
        <v>3157</v>
      </c>
      <c r="Z341" s="23">
        <v>0</v>
      </c>
      <c r="AA341" s="26">
        <v>0</v>
      </c>
    </row>
    <row r="342" spans="1:27" s="1" customFormat="1" ht="18.75" hidden="1" customHeight="1" x14ac:dyDescent="0.2">
      <c r="A342" s="20">
        <v>327432</v>
      </c>
      <c r="B342" s="12" t="s">
        <v>2472</v>
      </c>
      <c r="C342" s="20">
        <f t="shared" si="12"/>
        <v>212</v>
      </c>
      <c r="D342" s="1" t="s">
        <v>1677</v>
      </c>
      <c r="E342" s="1" t="s">
        <v>3164</v>
      </c>
      <c r="F342" s="20">
        <v>363</v>
      </c>
      <c r="G342" s="20">
        <v>327432</v>
      </c>
      <c r="H342" s="1" t="s">
        <v>2233</v>
      </c>
      <c r="I342" s="1">
        <v>11389672</v>
      </c>
      <c r="J342" s="21" t="s">
        <v>2234</v>
      </c>
      <c r="K342" s="1" t="s">
        <v>2810</v>
      </c>
      <c r="L342" s="21" t="s">
        <v>3335</v>
      </c>
      <c r="M342" s="22">
        <v>45627</v>
      </c>
      <c r="N342" s="22">
        <v>46721</v>
      </c>
      <c r="O342" s="77">
        <f t="shared" si="11"/>
        <v>0.85000000003266007</v>
      </c>
      <c r="P342" s="21" t="s">
        <v>108</v>
      </c>
      <c r="Q342" s="1" t="s">
        <v>111</v>
      </c>
      <c r="R342" s="20" t="s">
        <v>2951</v>
      </c>
      <c r="S342" s="69">
        <v>117114970.5</v>
      </c>
      <c r="T342" s="69">
        <v>18561876.920000002</v>
      </c>
      <c r="U342" s="69">
        <v>2105470.81</v>
      </c>
      <c r="V342" s="69">
        <v>0</v>
      </c>
      <c r="W342" s="69">
        <v>137782318.19999999</v>
      </c>
      <c r="X342" s="24" t="s">
        <v>3157</v>
      </c>
      <c r="Z342" s="23">
        <v>1750000</v>
      </c>
      <c r="AA342" s="26">
        <v>0</v>
      </c>
    </row>
    <row r="343" spans="1:27" s="1" customFormat="1" ht="18.75" hidden="1" customHeight="1" x14ac:dyDescent="0.2">
      <c r="A343" s="20">
        <v>318037</v>
      </c>
      <c r="B343" s="12" t="s">
        <v>2472</v>
      </c>
      <c r="C343" s="20">
        <f t="shared" si="12"/>
        <v>213</v>
      </c>
      <c r="D343" s="1" t="s">
        <v>1677</v>
      </c>
      <c r="E343" s="1" t="s">
        <v>3158</v>
      </c>
      <c r="F343" s="20">
        <v>76</v>
      </c>
      <c r="G343" s="20">
        <v>318037</v>
      </c>
      <c r="H343" s="1" t="s">
        <v>2205</v>
      </c>
      <c r="I343" s="1">
        <v>4652716</v>
      </c>
      <c r="J343" s="21" t="s">
        <v>2206</v>
      </c>
      <c r="L343" s="21" t="s">
        <v>3336</v>
      </c>
      <c r="M343" s="22">
        <v>45627</v>
      </c>
      <c r="N343" s="22">
        <v>46477</v>
      </c>
      <c r="O343" s="77">
        <f t="shared" si="11"/>
        <v>0.85</v>
      </c>
      <c r="P343" s="21" t="s">
        <v>1787</v>
      </c>
      <c r="Q343" s="1" t="s">
        <v>93</v>
      </c>
      <c r="R343" s="20" t="s">
        <v>2951</v>
      </c>
      <c r="S343" s="69">
        <v>1941068.925</v>
      </c>
      <c r="T343" s="69">
        <v>296869.36499999999</v>
      </c>
      <c r="U343" s="69">
        <v>45672.21</v>
      </c>
      <c r="V343" s="69">
        <v>0</v>
      </c>
      <c r="W343" s="69">
        <v>2283610.5</v>
      </c>
      <c r="X343" s="24" t="s">
        <v>3157</v>
      </c>
      <c r="Z343" s="23">
        <v>228361.05</v>
      </c>
      <c r="AA343" s="26">
        <v>0</v>
      </c>
    </row>
    <row r="344" spans="1:27" s="1" customFormat="1" ht="18.75" hidden="1" customHeight="1" x14ac:dyDescent="0.2">
      <c r="A344" s="20">
        <v>305862</v>
      </c>
      <c r="B344" s="12" t="s">
        <v>2472</v>
      </c>
      <c r="C344" s="20">
        <f t="shared" si="12"/>
        <v>214</v>
      </c>
      <c r="D344" s="1" t="s">
        <v>1677</v>
      </c>
      <c r="E344" s="1" t="s">
        <v>3158</v>
      </c>
      <c r="F344" s="20">
        <v>76</v>
      </c>
      <c r="G344" s="20">
        <v>305862</v>
      </c>
      <c r="H344" s="1" t="s">
        <v>2265</v>
      </c>
      <c r="I344" s="1">
        <v>4343060</v>
      </c>
      <c r="J344" s="21" t="s">
        <v>2266</v>
      </c>
      <c r="K344" s="1" t="s">
        <v>2811</v>
      </c>
      <c r="L344" s="21" t="s">
        <v>3303</v>
      </c>
      <c r="M344" s="22">
        <v>45627</v>
      </c>
      <c r="N344" s="22">
        <v>46356</v>
      </c>
      <c r="O344" s="77">
        <f t="shared" si="11"/>
        <v>0.85</v>
      </c>
      <c r="P344" s="21" t="s">
        <v>104</v>
      </c>
      <c r="Q344" s="1" t="s">
        <v>94</v>
      </c>
      <c r="R344" s="20" t="s">
        <v>2951</v>
      </c>
      <c r="S344" s="69">
        <v>2076621.3319999999</v>
      </c>
      <c r="T344" s="69">
        <v>9129.9344999999994</v>
      </c>
      <c r="U344" s="69">
        <v>357332.65350000001</v>
      </c>
      <c r="V344" s="69">
        <v>0</v>
      </c>
      <c r="W344" s="69">
        <v>2443083.92</v>
      </c>
      <c r="X344" s="24" t="s">
        <v>3157</v>
      </c>
      <c r="Z344" s="23">
        <v>0</v>
      </c>
      <c r="AA344" s="26">
        <v>0</v>
      </c>
    </row>
    <row r="345" spans="1:27" s="1" customFormat="1" ht="18.75" hidden="1" customHeight="1" x14ac:dyDescent="0.2">
      <c r="A345" s="20">
        <v>317207</v>
      </c>
      <c r="B345" s="12" t="s">
        <v>2472</v>
      </c>
      <c r="C345" s="20">
        <f t="shared" si="12"/>
        <v>215</v>
      </c>
      <c r="D345" s="1" t="s">
        <v>348</v>
      </c>
      <c r="E345" s="1" t="s">
        <v>3159</v>
      </c>
      <c r="F345" s="20">
        <v>71</v>
      </c>
      <c r="G345" s="20">
        <v>317207</v>
      </c>
      <c r="H345" s="1" t="s">
        <v>2162</v>
      </c>
      <c r="I345" s="1">
        <v>4192910</v>
      </c>
      <c r="J345" s="21" t="s">
        <v>2163</v>
      </c>
      <c r="L345" s="21" t="s">
        <v>3337</v>
      </c>
      <c r="M345" s="22">
        <v>45627</v>
      </c>
      <c r="N345" s="22">
        <v>46356</v>
      </c>
      <c r="O345" s="77">
        <f t="shared" si="11"/>
        <v>0.85000000000000009</v>
      </c>
      <c r="P345" s="21" t="s">
        <v>2164</v>
      </c>
      <c r="Q345" s="1" t="s">
        <v>222</v>
      </c>
      <c r="R345" s="20" t="s">
        <v>2952</v>
      </c>
      <c r="S345" s="69">
        <v>4188129.18</v>
      </c>
      <c r="T345" s="69">
        <v>640537.4</v>
      </c>
      <c r="U345" s="69">
        <v>98544.22</v>
      </c>
      <c r="V345" s="69">
        <v>0</v>
      </c>
      <c r="W345" s="69">
        <v>4927210.8</v>
      </c>
      <c r="X345" s="24" t="s">
        <v>3157</v>
      </c>
      <c r="Z345" s="23">
        <v>0</v>
      </c>
      <c r="AA345" s="26">
        <v>0</v>
      </c>
    </row>
    <row r="346" spans="1:27" s="1" customFormat="1" ht="18.75" hidden="1" customHeight="1" x14ac:dyDescent="0.2">
      <c r="A346" s="20">
        <v>316928</v>
      </c>
      <c r="B346" s="12" t="s">
        <v>2472</v>
      </c>
      <c r="C346" s="20">
        <f t="shared" si="12"/>
        <v>216</v>
      </c>
      <c r="D346" s="1" t="s">
        <v>1677</v>
      </c>
      <c r="E346" s="1" t="s">
        <v>3158</v>
      </c>
      <c r="F346" s="20">
        <v>76</v>
      </c>
      <c r="G346" s="20">
        <v>316928</v>
      </c>
      <c r="H346" s="1" t="s">
        <v>2149</v>
      </c>
      <c r="I346" s="1">
        <v>2613273</v>
      </c>
      <c r="J346" s="21" t="s">
        <v>2150</v>
      </c>
      <c r="L346" s="21" t="s">
        <v>3338</v>
      </c>
      <c r="M346" s="22">
        <v>45627</v>
      </c>
      <c r="N346" s="22">
        <v>46356</v>
      </c>
      <c r="O346" s="77">
        <f t="shared" si="11"/>
        <v>0.85000000003043541</v>
      </c>
      <c r="P346" s="21" t="s">
        <v>2151</v>
      </c>
      <c r="Q346" s="1" t="s">
        <v>95</v>
      </c>
      <c r="R346" s="20" t="s">
        <v>2951</v>
      </c>
      <c r="S346" s="69">
        <v>2094598.5519999999</v>
      </c>
      <c r="T346" s="69">
        <v>320350.34850000002</v>
      </c>
      <c r="U346" s="69">
        <v>49284.69</v>
      </c>
      <c r="V346" s="69">
        <v>0</v>
      </c>
      <c r="W346" s="69">
        <v>2464233.59</v>
      </c>
      <c r="X346" s="24" t="s">
        <v>3157</v>
      </c>
      <c r="Z346" s="23">
        <v>246423.36</v>
      </c>
      <c r="AA346" s="26">
        <v>0</v>
      </c>
    </row>
    <row r="347" spans="1:27" s="1" customFormat="1" ht="18.75" hidden="1" customHeight="1" x14ac:dyDescent="0.2">
      <c r="A347" s="20">
        <v>317688</v>
      </c>
      <c r="B347" s="12" t="s">
        <v>2472</v>
      </c>
      <c r="C347" s="20">
        <f t="shared" si="12"/>
        <v>217</v>
      </c>
      <c r="D347" s="1" t="s">
        <v>1677</v>
      </c>
      <c r="E347" s="1" t="s">
        <v>3158</v>
      </c>
      <c r="F347" s="20">
        <v>76</v>
      </c>
      <c r="G347" s="20">
        <v>317688</v>
      </c>
      <c r="H347" s="1" t="s">
        <v>2179</v>
      </c>
      <c r="I347" s="1">
        <v>18184437</v>
      </c>
      <c r="J347" s="21" t="s">
        <v>2180</v>
      </c>
      <c r="K347" s="1" t="s">
        <v>2717</v>
      </c>
      <c r="L347" s="21" t="s">
        <v>3339</v>
      </c>
      <c r="M347" s="22">
        <v>45627</v>
      </c>
      <c r="N347" s="22">
        <v>46721</v>
      </c>
      <c r="O347" s="77">
        <f t="shared" si="11"/>
        <v>0.81872935494435906</v>
      </c>
      <c r="P347" s="21" t="s">
        <v>459</v>
      </c>
      <c r="Q347" s="1" t="s">
        <v>96</v>
      </c>
      <c r="R347" s="20" t="s">
        <v>2951</v>
      </c>
      <c r="S347" s="69">
        <v>2018418.2109999999</v>
      </c>
      <c r="T347" s="69">
        <v>343163.78899999999</v>
      </c>
      <c r="U347" s="69">
        <v>103723.78</v>
      </c>
      <c r="V347" s="69">
        <v>0</v>
      </c>
      <c r="W347" s="69">
        <v>2465305.7799999998</v>
      </c>
      <c r="X347" s="24" t="s">
        <v>3157</v>
      </c>
      <c r="Z347" s="23">
        <v>0</v>
      </c>
      <c r="AA347" s="26">
        <v>0</v>
      </c>
    </row>
    <row r="348" spans="1:27" s="1" customFormat="1" ht="18.75" hidden="1" customHeight="1" x14ac:dyDescent="0.2">
      <c r="A348" s="20">
        <v>311826</v>
      </c>
      <c r="B348" s="12" t="s">
        <v>2472</v>
      </c>
      <c r="C348" s="20">
        <f t="shared" si="12"/>
        <v>218</v>
      </c>
      <c r="D348" s="1" t="s">
        <v>348</v>
      </c>
      <c r="E348" s="1" t="s">
        <v>3159</v>
      </c>
      <c r="F348" s="20">
        <v>71</v>
      </c>
      <c r="G348" s="20">
        <v>311826</v>
      </c>
      <c r="H348" s="1" t="s">
        <v>2332</v>
      </c>
      <c r="I348" s="1">
        <v>4305849</v>
      </c>
      <c r="J348" s="21" t="s">
        <v>2251</v>
      </c>
      <c r="L348" s="21" t="s">
        <v>3340</v>
      </c>
      <c r="M348" s="22">
        <v>45627</v>
      </c>
      <c r="N348" s="22">
        <v>46356</v>
      </c>
      <c r="O348" s="77">
        <f t="shared" si="11"/>
        <v>0.85000000001537057</v>
      </c>
      <c r="P348" s="21" t="s">
        <v>102</v>
      </c>
      <c r="Q348" s="1" t="s">
        <v>92</v>
      </c>
      <c r="R348" s="20" t="s">
        <v>2952</v>
      </c>
      <c r="S348" s="69">
        <v>4147517.6850000001</v>
      </c>
      <c r="T348" s="69">
        <v>634326.26549999998</v>
      </c>
      <c r="U348" s="69">
        <v>97588.62</v>
      </c>
      <c r="V348" s="69">
        <v>0</v>
      </c>
      <c r="W348" s="69">
        <v>4879432.57</v>
      </c>
      <c r="X348" s="24" t="s">
        <v>3157</v>
      </c>
      <c r="Z348" s="23">
        <v>0</v>
      </c>
      <c r="AA348" s="26">
        <v>0</v>
      </c>
    </row>
    <row r="349" spans="1:27" s="1" customFormat="1" ht="18.75" hidden="1" customHeight="1" x14ac:dyDescent="0.2">
      <c r="A349" s="20">
        <v>305838</v>
      </c>
      <c r="B349" s="12" t="s">
        <v>2472</v>
      </c>
      <c r="C349" s="20">
        <f t="shared" si="12"/>
        <v>219</v>
      </c>
      <c r="D349" s="1" t="s">
        <v>1677</v>
      </c>
      <c r="E349" s="1" t="s">
        <v>3158</v>
      </c>
      <c r="F349" s="20">
        <v>76</v>
      </c>
      <c r="G349" s="20">
        <v>305838</v>
      </c>
      <c r="H349" s="1" t="s">
        <v>2263</v>
      </c>
      <c r="I349" s="1">
        <v>38481920</v>
      </c>
      <c r="J349" s="21" t="s">
        <v>2262</v>
      </c>
      <c r="K349" s="1" t="s">
        <v>2802</v>
      </c>
      <c r="L349" s="21" t="s">
        <v>3219</v>
      </c>
      <c r="M349" s="22">
        <v>45627</v>
      </c>
      <c r="N349" s="22">
        <v>46356</v>
      </c>
      <c r="O349" s="77">
        <f t="shared" si="11"/>
        <v>0.82090662000601267</v>
      </c>
      <c r="P349" s="21"/>
      <c r="R349" s="20" t="s">
        <v>2951</v>
      </c>
      <c r="S349" s="69">
        <v>2020347.32</v>
      </c>
      <c r="T349" s="69">
        <v>341004.7</v>
      </c>
      <c r="U349" s="69">
        <v>99765.08</v>
      </c>
      <c r="V349" s="69">
        <v>0</v>
      </c>
      <c r="W349" s="69">
        <v>2461117.1</v>
      </c>
      <c r="X349" s="24" t="s">
        <v>3157</v>
      </c>
      <c r="Z349" s="23">
        <v>246111.71</v>
      </c>
      <c r="AA349" s="26">
        <v>0</v>
      </c>
    </row>
    <row r="350" spans="1:27" s="1" customFormat="1" ht="18.75" hidden="1" customHeight="1" x14ac:dyDescent="0.2">
      <c r="A350" s="20">
        <v>313198</v>
      </c>
      <c r="B350" s="12" t="s">
        <v>2472</v>
      </c>
      <c r="C350" s="20">
        <f t="shared" si="12"/>
        <v>220</v>
      </c>
      <c r="D350" s="1" t="s">
        <v>1677</v>
      </c>
      <c r="E350" s="1" t="s">
        <v>3158</v>
      </c>
      <c r="F350" s="20">
        <v>76</v>
      </c>
      <c r="G350" s="20">
        <v>313198</v>
      </c>
      <c r="H350" s="1" t="s">
        <v>2104</v>
      </c>
      <c r="I350" s="1">
        <v>2613907</v>
      </c>
      <c r="J350" s="21" t="s">
        <v>2105</v>
      </c>
      <c r="L350" s="21" t="s">
        <v>3243</v>
      </c>
      <c r="M350" s="22">
        <v>45627</v>
      </c>
      <c r="N350" s="22">
        <v>46356</v>
      </c>
      <c r="O350" s="77">
        <f t="shared" si="11"/>
        <v>0.8500000000000002</v>
      </c>
      <c r="P350" s="21" t="s">
        <v>105</v>
      </c>
      <c r="Q350" s="1" t="s">
        <v>95</v>
      </c>
      <c r="R350" s="20" t="s">
        <v>2951</v>
      </c>
      <c r="S350" s="69">
        <v>2091331.058</v>
      </c>
      <c r="T350" s="69">
        <v>319850.62199999997</v>
      </c>
      <c r="U350" s="69">
        <v>49207.8</v>
      </c>
      <c r="V350" s="69">
        <v>0</v>
      </c>
      <c r="W350" s="69">
        <v>2460389.48</v>
      </c>
      <c r="X350" s="24" t="s">
        <v>3157</v>
      </c>
      <c r="Z350" s="23">
        <v>246038.95</v>
      </c>
      <c r="AA350" s="26">
        <v>0</v>
      </c>
    </row>
    <row r="351" spans="1:27" s="1" customFormat="1" ht="18.75" hidden="1" customHeight="1" x14ac:dyDescent="0.2">
      <c r="A351" s="20">
        <v>317271</v>
      </c>
      <c r="B351" s="12" t="s">
        <v>2472</v>
      </c>
      <c r="C351" s="20">
        <f t="shared" si="12"/>
        <v>221</v>
      </c>
      <c r="D351" s="1" t="s">
        <v>348</v>
      </c>
      <c r="E351" s="1" t="s">
        <v>3159</v>
      </c>
      <c r="F351" s="20">
        <v>72</v>
      </c>
      <c r="G351" s="20">
        <v>317271</v>
      </c>
      <c r="H351" s="1" t="s">
        <v>2169</v>
      </c>
      <c r="I351" s="1">
        <v>4192910</v>
      </c>
      <c r="J351" s="21" t="s">
        <v>2163</v>
      </c>
      <c r="L351" s="21" t="s">
        <v>3341</v>
      </c>
      <c r="M351" s="22">
        <v>45597</v>
      </c>
      <c r="N351" s="22">
        <v>46326</v>
      </c>
      <c r="O351" s="77">
        <f t="shared" si="11"/>
        <v>0.4</v>
      </c>
      <c r="P351" s="21" t="s">
        <v>505</v>
      </c>
      <c r="Q351" s="1" t="s">
        <v>90</v>
      </c>
      <c r="R351" s="20" t="s">
        <v>2952</v>
      </c>
      <c r="S351" s="69">
        <v>1970884.32</v>
      </c>
      <c r="T351" s="69">
        <v>2857782.26</v>
      </c>
      <c r="U351" s="69">
        <v>98544.22</v>
      </c>
      <c r="V351" s="69">
        <v>0</v>
      </c>
      <c r="W351" s="69">
        <v>4927210.8</v>
      </c>
      <c r="X351" s="24" t="s">
        <v>3157</v>
      </c>
      <c r="Z351" s="23">
        <v>0</v>
      </c>
      <c r="AA351" s="26">
        <v>0</v>
      </c>
    </row>
    <row r="352" spans="1:27" s="1" customFormat="1" ht="18.75" hidden="1" customHeight="1" x14ac:dyDescent="0.2">
      <c r="A352" s="20">
        <v>311334</v>
      </c>
      <c r="B352" s="12" t="s">
        <v>2472</v>
      </c>
      <c r="C352" s="20">
        <f t="shared" si="12"/>
        <v>222</v>
      </c>
      <c r="D352" s="1" t="s">
        <v>1677</v>
      </c>
      <c r="E352" s="1" t="s">
        <v>3158</v>
      </c>
      <c r="F352" s="20">
        <v>76</v>
      </c>
      <c r="G352" s="20">
        <v>311334</v>
      </c>
      <c r="H352" s="1" t="s">
        <v>2311</v>
      </c>
      <c r="I352" s="1">
        <v>2627023</v>
      </c>
      <c r="J352" s="21" t="s">
        <v>2312</v>
      </c>
      <c r="K352" s="1" t="s">
        <v>2812</v>
      </c>
      <c r="L352" s="21" t="s">
        <v>3342</v>
      </c>
      <c r="M352" s="22">
        <v>45627</v>
      </c>
      <c r="N352" s="22">
        <v>46721</v>
      </c>
      <c r="O352" s="77">
        <f t="shared" si="11"/>
        <v>0.81610044416456751</v>
      </c>
      <c r="P352" s="21" t="s">
        <v>221</v>
      </c>
      <c r="Q352" s="1" t="s">
        <v>222</v>
      </c>
      <c r="R352" s="20" t="s">
        <v>2951</v>
      </c>
      <c r="S352" s="69">
        <v>1943951.2579999999</v>
      </c>
      <c r="T352" s="69">
        <v>333408.29200000002</v>
      </c>
      <c r="U352" s="69">
        <v>104640.45</v>
      </c>
      <c r="V352" s="69">
        <v>0</v>
      </c>
      <c r="W352" s="69">
        <v>2382000</v>
      </c>
      <c r="X352" s="24" t="s">
        <v>3157</v>
      </c>
      <c r="Z352" s="23">
        <v>0</v>
      </c>
      <c r="AA352" s="26">
        <v>0</v>
      </c>
    </row>
    <row r="353" spans="1:27" s="1" customFormat="1" ht="18.75" hidden="1" customHeight="1" x14ac:dyDescent="0.2">
      <c r="A353" s="20">
        <v>309569</v>
      </c>
      <c r="B353" s="12" t="s">
        <v>2472</v>
      </c>
      <c r="C353" s="20">
        <f t="shared" si="12"/>
        <v>223</v>
      </c>
      <c r="D353" s="1" t="s">
        <v>1677</v>
      </c>
      <c r="E353" s="1" t="s">
        <v>3158</v>
      </c>
      <c r="F353" s="20">
        <v>76</v>
      </c>
      <c r="G353" s="20">
        <v>309569</v>
      </c>
      <c r="H353" s="1" t="s">
        <v>2813</v>
      </c>
      <c r="I353" s="1">
        <v>8064239</v>
      </c>
      <c r="J353" s="21" t="s">
        <v>2281</v>
      </c>
      <c r="K353" s="1" t="s">
        <v>2814</v>
      </c>
      <c r="L353" s="21" t="s">
        <v>3343</v>
      </c>
      <c r="M353" s="22">
        <v>45627</v>
      </c>
      <c r="N353" s="22">
        <v>46538</v>
      </c>
      <c r="O353" s="77">
        <f t="shared" si="11"/>
        <v>0.85000000003046638</v>
      </c>
      <c r="P353" s="21" t="s">
        <v>549</v>
      </c>
      <c r="Q353" s="1" t="s">
        <v>93</v>
      </c>
      <c r="R353" s="20" t="s">
        <v>2951</v>
      </c>
      <c r="S353" s="69">
        <v>2092460.7169999999</v>
      </c>
      <c r="T353" s="69">
        <v>339714.53350000002</v>
      </c>
      <c r="U353" s="69">
        <v>29543.24</v>
      </c>
      <c r="V353" s="69">
        <v>0</v>
      </c>
      <c r="W353" s="69">
        <v>2461718.4900000002</v>
      </c>
      <c r="X353" s="24" t="s">
        <v>3157</v>
      </c>
      <c r="Z353" s="23">
        <v>154000</v>
      </c>
      <c r="AA353" s="26">
        <v>0</v>
      </c>
    </row>
    <row r="354" spans="1:27" s="1" customFormat="1" ht="18.75" hidden="1" customHeight="1" x14ac:dyDescent="0.2">
      <c r="A354" s="20">
        <v>312971</v>
      </c>
      <c r="B354" s="12" t="s">
        <v>2472</v>
      </c>
      <c r="C354" s="20">
        <f t="shared" si="12"/>
        <v>224</v>
      </c>
      <c r="D354" s="1" t="s">
        <v>1677</v>
      </c>
      <c r="E354" s="1" t="s">
        <v>3158</v>
      </c>
      <c r="F354" s="20">
        <v>76</v>
      </c>
      <c r="G354" s="20">
        <v>312971</v>
      </c>
      <c r="H354" s="1" t="s">
        <v>2380</v>
      </c>
      <c r="I354" s="1">
        <v>30427470</v>
      </c>
      <c r="J354" s="21" t="s">
        <v>2381</v>
      </c>
      <c r="K354" s="1" t="s">
        <v>2815</v>
      </c>
      <c r="L354" s="21" t="s">
        <v>3344</v>
      </c>
      <c r="M354" s="22">
        <v>45628</v>
      </c>
      <c r="N354" s="22">
        <v>46721</v>
      </c>
      <c r="O354" s="77">
        <f t="shared" si="11"/>
        <v>0.82639259836103018</v>
      </c>
      <c r="P354" s="21" t="s">
        <v>2116</v>
      </c>
      <c r="Q354" s="1" t="s">
        <v>93</v>
      </c>
      <c r="R354" s="20" t="s">
        <v>2951</v>
      </c>
      <c r="S354" s="69">
        <v>2028226.6839999999</v>
      </c>
      <c r="T354" s="69">
        <v>336102.076</v>
      </c>
      <c r="U354" s="69">
        <v>89984.95</v>
      </c>
      <c r="V354" s="69">
        <v>0</v>
      </c>
      <c r="W354" s="69">
        <v>2454313.71</v>
      </c>
      <c r="X354" s="24" t="s">
        <v>3157</v>
      </c>
      <c r="Z354" s="23">
        <v>204075.02</v>
      </c>
      <c r="AA354" s="26">
        <v>0</v>
      </c>
    </row>
    <row r="355" spans="1:27" s="1" customFormat="1" ht="18.75" hidden="1" customHeight="1" x14ac:dyDescent="0.2">
      <c r="A355" s="20">
        <v>311189</v>
      </c>
      <c r="B355" s="12" t="s">
        <v>2472</v>
      </c>
      <c r="C355" s="20">
        <f t="shared" si="12"/>
        <v>225</v>
      </c>
      <c r="D355" s="1" t="s">
        <v>1677</v>
      </c>
      <c r="E355" s="1" t="s">
        <v>3158</v>
      </c>
      <c r="F355" s="20">
        <v>76</v>
      </c>
      <c r="G355" s="20">
        <v>311189</v>
      </c>
      <c r="H355" s="1" t="s">
        <v>2302</v>
      </c>
      <c r="I355" s="1">
        <v>3127174</v>
      </c>
      <c r="J355" s="21" t="s">
        <v>2303</v>
      </c>
      <c r="K355" s="1" t="s">
        <v>2816</v>
      </c>
      <c r="L355" s="21" t="s">
        <v>3345</v>
      </c>
      <c r="M355" s="22">
        <v>45627</v>
      </c>
      <c r="N355" s="22">
        <v>46173</v>
      </c>
      <c r="O355" s="77">
        <f t="shared" si="11"/>
        <v>0.85000000003103959</v>
      </c>
      <c r="P355" s="21" t="s">
        <v>1692</v>
      </c>
      <c r="Q355" s="1" t="s">
        <v>94</v>
      </c>
      <c r="R355" s="20" t="s">
        <v>2951</v>
      </c>
      <c r="S355" s="69">
        <v>2053834.0819999999</v>
      </c>
      <c r="T355" s="69">
        <v>314115.84850000002</v>
      </c>
      <c r="U355" s="69">
        <v>48325.46</v>
      </c>
      <c r="V355" s="69">
        <v>0</v>
      </c>
      <c r="W355" s="69">
        <v>2416275.39</v>
      </c>
      <c r="X355" s="24" t="s">
        <v>3157</v>
      </c>
      <c r="Z355" s="23">
        <v>241626</v>
      </c>
      <c r="AA355" s="26">
        <v>0</v>
      </c>
    </row>
    <row r="356" spans="1:27" s="1" customFormat="1" ht="18.75" hidden="1" customHeight="1" x14ac:dyDescent="0.2">
      <c r="A356" s="20">
        <v>304761</v>
      </c>
      <c r="B356" s="12" t="s">
        <v>2472</v>
      </c>
      <c r="C356" s="20">
        <f t="shared" si="12"/>
        <v>226</v>
      </c>
      <c r="D356" s="1" t="s">
        <v>348</v>
      </c>
      <c r="E356" s="1" t="s">
        <v>3159</v>
      </c>
      <c r="F356" s="20">
        <v>71</v>
      </c>
      <c r="G356" s="20">
        <v>304761</v>
      </c>
      <c r="H356" s="1" t="s">
        <v>2250</v>
      </c>
      <c r="I356" s="1">
        <v>4305849</v>
      </c>
      <c r="J356" s="21" t="s">
        <v>2251</v>
      </c>
      <c r="L356" s="21" t="s">
        <v>3346</v>
      </c>
      <c r="M356" s="22">
        <v>45627</v>
      </c>
      <c r="N356" s="22">
        <v>46356</v>
      </c>
      <c r="O356" s="77">
        <f t="shared" si="11"/>
        <v>0.85000000001523324</v>
      </c>
      <c r="P356" s="21" t="s">
        <v>102</v>
      </c>
      <c r="Q356" s="1" t="s">
        <v>92</v>
      </c>
      <c r="R356" s="20" t="s">
        <v>2952</v>
      </c>
      <c r="S356" s="69">
        <v>4184922.6490000002</v>
      </c>
      <c r="T356" s="69">
        <v>640046.96149999998</v>
      </c>
      <c r="U356" s="69">
        <v>98468.800000000003</v>
      </c>
      <c r="V356" s="69">
        <v>0</v>
      </c>
      <c r="W356" s="69">
        <v>4923438.41</v>
      </c>
      <c r="X356" s="24" t="s">
        <v>3157</v>
      </c>
      <c r="Z356" s="23">
        <v>0</v>
      </c>
      <c r="AA356" s="26">
        <v>0</v>
      </c>
    </row>
    <row r="357" spans="1:27" s="1" customFormat="1" ht="18.75" hidden="1" customHeight="1" x14ac:dyDescent="0.2">
      <c r="A357" s="20">
        <v>309790</v>
      </c>
      <c r="B357" s="12" t="s">
        <v>2472</v>
      </c>
      <c r="C357" s="20">
        <f t="shared" si="12"/>
        <v>227</v>
      </c>
      <c r="D357" s="1" t="s">
        <v>1677</v>
      </c>
      <c r="E357" s="1" t="s">
        <v>3158</v>
      </c>
      <c r="F357" s="20">
        <v>76</v>
      </c>
      <c r="G357" s="20">
        <v>309790</v>
      </c>
      <c r="H357" s="1" t="s">
        <v>2817</v>
      </c>
      <c r="I357" s="1">
        <v>4323160</v>
      </c>
      <c r="J357" s="21" t="s">
        <v>2284</v>
      </c>
      <c r="K357" s="1" t="s">
        <v>2818</v>
      </c>
      <c r="L357" s="21" t="s">
        <v>3347</v>
      </c>
      <c r="M357" s="22">
        <v>45627</v>
      </c>
      <c r="N357" s="22">
        <v>46568</v>
      </c>
      <c r="O357" s="77">
        <f t="shared" si="11"/>
        <v>0.85000000000000009</v>
      </c>
      <c r="P357" s="21" t="s">
        <v>459</v>
      </c>
      <c r="Q357" s="1" t="s">
        <v>96</v>
      </c>
      <c r="R357" s="20" t="s">
        <v>2951</v>
      </c>
      <c r="S357" s="69">
        <v>2090438.7109999999</v>
      </c>
      <c r="T357" s="69">
        <v>319714.16899999999</v>
      </c>
      <c r="U357" s="69">
        <v>49186.78</v>
      </c>
      <c r="V357" s="69">
        <v>0</v>
      </c>
      <c r="W357" s="69">
        <v>2459339.66</v>
      </c>
      <c r="X357" s="24" t="s">
        <v>3157</v>
      </c>
      <c r="Z357" s="23">
        <v>105000</v>
      </c>
      <c r="AA357" s="26">
        <v>0</v>
      </c>
    </row>
    <row r="358" spans="1:27" s="1" customFormat="1" ht="18.75" hidden="1" customHeight="1" x14ac:dyDescent="0.2">
      <c r="A358" s="20">
        <v>305837</v>
      </c>
      <c r="B358" s="12" t="s">
        <v>2472</v>
      </c>
      <c r="C358" s="20">
        <f t="shared" si="12"/>
        <v>228</v>
      </c>
      <c r="D358" s="1" t="s">
        <v>1677</v>
      </c>
      <c r="E358" s="1" t="s">
        <v>3158</v>
      </c>
      <c r="F358" s="20">
        <v>76</v>
      </c>
      <c r="G358" s="20">
        <v>305837</v>
      </c>
      <c r="H358" s="1" t="s">
        <v>2261</v>
      </c>
      <c r="I358" s="1">
        <v>38481920</v>
      </c>
      <c r="J358" s="21" t="s">
        <v>2262</v>
      </c>
      <c r="K358" s="1" t="s">
        <v>2802</v>
      </c>
      <c r="L358" s="21" t="s">
        <v>3219</v>
      </c>
      <c r="M358" s="22">
        <v>45627</v>
      </c>
      <c r="N358" s="22">
        <v>46356</v>
      </c>
      <c r="O358" s="77">
        <f t="shared" si="11"/>
        <v>0.82091284844953827</v>
      </c>
      <c r="P358" s="21" t="s">
        <v>1714</v>
      </c>
      <c r="Q358" s="1" t="s">
        <v>93</v>
      </c>
      <c r="R358" s="20" t="s">
        <v>2951</v>
      </c>
      <c r="S358" s="69">
        <v>2020795.27</v>
      </c>
      <c r="T358" s="69">
        <v>341073.21</v>
      </c>
      <c r="U358" s="69">
        <v>99775.62</v>
      </c>
      <c r="V358" s="69">
        <v>0</v>
      </c>
      <c r="W358" s="69">
        <v>2461644.1</v>
      </c>
      <c r="X358" s="24" t="s">
        <v>3157</v>
      </c>
      <c r="Z358" s="23">
        <v>246164.40999999997</v>
      </c>
      <c r="AA358" s="26">
        <v>0</v>
      </c>
    </row>
    <row r="359" spans="1:27" s="1" customFormat="1" ht="18.75" hidden="1" customHeight="1" x14ac:dyDescent="0.2">
      <c r="A359" s="20">
        <v>311387</v>
      </c>
      <c r="B359" s="12" t="s">
        <v>2472</v>
      </c>
      <c r="C359" s="20">
        <f t="shared" si="12"/>
        <v>229</v>
      </c>
      <c r="D359" s="1" t="s">
        <v>1677</v>
      </c>
      <c r="E359" s="1" t="s">
        <v>3158</v>
      </c>
      <c r="F359" s="20">
        <v>76</v>
      </c>
      <c r="G359" s="20">
        <v>311387</v>
      </c>
      <c r="H359" s="1" t="s">
        <v>2322</v>
      </c>
      <c r="I359" s="1">
        <v>1570298</v>
      </c>
      <c r="J359" s="21" t="s">
        <v>2320</v>
      </c>
      <c r="K359" s="1" t="s">
        <v>2819</v>
      </c>
      <c r="L359" s="21" t="s">
        <v>3348</v>
      </c>
      <c r="M359" s="22">
        <v>45627</v>
      </c>
      <c r="N359" s="22">
        <v>46721</v>
      </c>
      <c r="O359" s="77">
        <f t="shared" si="11"/>
        <v>0.8162427419253202</v>
      </c>
      <c r="P359" s="21" t="s">
        <v>2321</v>
      </c>
      <c r="Q359" s="1" t="s">
        <v>93</v>
      </c>
      <c r="R359" s="20" t="s">
        <v>2951</v>
      </c>
      <c r="S359" s="69">
        <v>2012319.963</v>
      </c>
      <c r="T359" s="69">
        <v>344972.28749999998</v>
      </c>
      <c r="U359" s="69">
        <v>108052.75</v>
      </c>
      <c r="V359" s="69">
        <v>0</v>
      </c>
      <c r="W359" s="69">
        <v>2465345</v>
      </c>
      <c r="X359" s="24" t="s">
        <v>3157</v>
      </c>
      <c r="Z359" s="23">
        <v>616335</v>
      </c>
      <c r="AA359" s="26">
        <v>0</v>
      </c>
    </row>
    <row r="360" spans="1:27" s="1" customFormat="1" ht="18.75" hidden="1" customHeight="1" x14ac:dyDescent="0.2">
      <c r="A360" s="20">
        <v>311337</v>
      </c>
      <c r="B360" s="12" t="s">
        <v>2472</v>
      </c>
      <c r="C360" s="20">
        <f t="shared" si="12"/>
        <v>230</v>
      </c>
      <c r="D360" s="1" t="s">
        <v>1677</v>
      </c>
      <c r="E360" s="1" t="s">
        <v>3158</v>
      </c>
      <c r="F360" s="20">
        <v>76</v>
      </c>
      <c r="G360" s="20">
        <v>311337</v>
      </c>
      <c r="H360" s="1" t="s">
        <v>2313</v>
      </c>
      <c r="I360" s="1">
        <v>10608391</v>
      </c>
      <c r="J360" s="21" t="s">
        <v>2314</v>
      </c>
      <c r="K360" s="1" t="s">
        <v>2820</v>
      </c>
      <c r="L360" s="21" t="s">
        <v>3349</v>
      </c>
      <c r="M360" s="22">
        <v>45627</v>
      </c>
      <c r="N360" s="22">
        <v>46721</v>
      </c>
      <c r="O360" s="77">
        <f t="shared" si="11"/>
        <v>0.81151314420246357</v>
      </c>
      <c r="P360" s="21" t="s">
        <v>221</v>
      </c>
      <c r="Q360" s="1" t="s">
        <v>222</v>
      </c>
      <c r="R360" s="20" t="s">
        <v>2951</v>
      </c>
      <c r="S360" s="69">
        <v>1957275.7309999999</v>
      </c>
      <c r="T360" s="69">
        <v>340845.23950000003</v>
      </c>
      <c r="U360" s="69">
        <v>113763.23</v>
      </c>
      <c r="V360" s="69">
        <v>0</v>
      </c>
      <c r="W360" s="69">
        <v>2411884.2000000002</v>
      </c>
      <c r="X360" s="24" t="s">
        <v>3157</v>
      </c>
      <c r="Z360" s="23">
        <v>0</v>
      </c>
      <c r="AA360" s="26">
        <v>0</v>
      </c>
    </row>
    <row r="361" spans="1:27" s="1" customFormat="1" ht="18.75" hidden="1" customHeight="1" x14ac:dyDescent="0.2">
      <c r="A361" s="20">
        <v>317794</v>
      </c>
      <c r="B361" s="12" t="s">
        <v>2472</v>
      </c>
      <c r="C361" s="20">
        <f t="shared" si="12"/>
        <v>231</v>
      </c>
      <c r="D361" s="1" t="s">
        <v>348</v>
      </c>
      <c r="E361" s="1" t="s">
        <v>3159</v>
      </c>
      <c r="F361" s="20">
        <v>71</v>
      </c>
      <c r="G361" s="20">
        <v>317794</v>
      </c>
      <c r="H361" s="1" t="s">
        <v>2191</v>
      </c>
      <c r="I361" s="1">
        <v>17465108</v>
      </c>
      <c r="J361" s="21" t="s">
        <v>2192</v>
      </c>
      <c r="K361" s="1" t="s">
        <v>2563</v>
      </c>
      <c r="L361" s="21" t="s">
        <v>3350</v>
      </c>
      <c r="M361" s="22">
        <v>45627</v>
      </c>
      <c r="N361" s="22">
        <v>46356</v>
      </c>
      <c r="O361" s="77">
        <f t="shared" si="11"/>
        <v>0.82469106493969169</v>
      </c>
      <c r="P361" s="21" t="s">
        <v>2193</v>
      </c>
      <c r="Q361" s="1" t="s">
        <v>292</v>
      </c>
      <c r="R361" s="20" t="s">
        <v>2952</v>
      </c>
      <c r="S361" s="69">
        <v>3919524.8110000002</v>
      </c>
      <c r="T361" s="69">
        <v>653231.76899999997</v>
      </c>
      <c r="U361" s="69">
        <v>179962.32</v>
      </c>
      <c r="V361" s="69">
        <v>0</v>
      </c>
      <c r="W361" s="69">
        <v>4752718.9000000004</v>
      </c>
      <c r="X361" s="24" t="s">
        <v>3157</v>
      </c>
      <c r="Z361" s="23">
        <v>475271</v>
      </c>
      <c r="AA361" s="26">
        <v>0</v>
      </c>
    </row>
    <row r="362" spans="1:27" s="1" customFormat="1" ht="18.75" hidden="1" customHeight="1" x14ac:dyDescent="0.2">
      <c r="A362" s="20">
        <v>304312</v>
      </c>
      <c r="B362" s="12" t="s">
        <v>2472</v>
      </c>
      <c r="C362" s="20">
        <f t="shared" si="12"/>
        <v>232</v>
      </c>
      <c r="D362" s="1" t="s">
        <v>348</v>
      </c>
      <c r="E362" s="1" t="s">
        <v>3159</v>
      </c>
      <c r="F362" s="20">
        <v>71</v>
      </c>
      <c r="G362" s="20">
        <v>304312</v>
      </c>
      <c r="H362" s="1" t="s">
        <v>2821</v>
      </c>
      <c r="I362" s="1">
        <v>14871616</v>
      </c>
      <c r="J362" s="21" t="s">
        <v>2249</v>
      </c>
      <c r="L362" s="21" t="s">
        <v>3351</v>
      </c>
      <c r="M362" s="22">
        <v>45628</v>
      </c>
      <c r="N362" s="22">
        <v>46356</v>
      </c>
      <c r="O362" s="77">
        <f t="shared" si="11"/>
        <v>0.83299996315960634</v>
      </c>
      <c r="P362" s="21" t="s">
        <v>106</v>
      </c>
      <c r="Q362" s="1" t="s">
        <v>94</v>
      </c>
      <c r="R362" s="20" t="s">
        <v>2952</v>
      </c>
      <c r="S362" s="69">
        <v>4074553.4040000001</v>
      </c>
      <c r="T362" s="69">
        <v>719038.83600000001</v>
      </c>
      <c r="U362" s="69">
        <v>97828.629390000002</v>
      </c>
      <c r="V362" s="69">
        <v>3.8080000000000002E-3</v>
      </c>
      <c r="W362" s="69">
        <v>4891420.8729999997</v>
      </c>
      <c r="X362" s="24" t="s">
        <v>3157</v>
      </c>
      <c r="Z362" s="23">
        <v>489142</v>
      </c>
      <c r="AA362" s="26">
        <v>0</v>
      </c>
    </row>
    <row r="363" spans="1:27" s="1" customFormat="1" ht="18.75" hidden="1" customHeight="1" x14ac:dyDescent="0.2">
      <c r="A363" s="20">
        <v>310525</v>
      </c>
      <c r="B363" s="12" t="s">
        <v>2472</v>
      </c>
      <c r="C363" s="20">
        <f t="shared" si="12"/>
        <v>233</v>
      </c>
      <c r="D363" s="1" t="s">
        <v>1677</v>
      </c>
      <c r="E363" s="1" t="s">
        <v>3158</v>
      </c>
      <c r="F363" s="20">
        <v>76</v>
      </c>
      <c r="G363" s="20">
        <v>310525</v>
      </c>
      <c r="H363" s="1" t="s">
        <v>2296</v>
      </c>
      <c r="I363" s="1">
        <v>20359875</v>
      </c>
      <c r="J363" s="21" t="s">
        <v>2297</v>
      </c>
      <c r="K363" s="1" t="s">
        <v>2799</v>
      </c>
      <c r="L363" s="21" t="s">
        <v>3323</v>
      </c>
      <c r="M363" s="22">
        <v>45627</v>
      </c>
      <c r="N363" s="22">
        <v>46721</v>
      </c>
      <c r="O363" s="77">
        <f t="shared" si="11"/>
        <v>0.81047179605774533</v>
      </c>
      <c r="P363" s="21" t="s">
        <v>1791</v>
      </c>
      <c r="Q363" s="1" t="s">
        <v>96</v>
      </c>
      <c r="R363" s="20" t="s">
        <v>2951</v>
      </c>
      <c r="S363" s="69">
        <v>1957798.5830000001</v>
      </c>
      <c r="T363" s="69">
        <v>342115.6275</v>
      </c>
      <c r="U363" s="69">
        <v>115714.06</v>
      </c>
      <c r="V363" s="69">
        <v>0</v>
      </c>
      <c r="W363" s="69">
        <v>2415628.27</v>
      </c>
      <c r="X363" s="24" t="s">
        <v>3157</v>
      </c>
      <c r="Z363" s="23">
        <v>241562.82</v>
      </c>
      <c r="AA363" s="26">
        <v>0</v>
      </c>
    </row>
    <row r="364" spans="1:27" s="1" customFormat="1" ht="18.75" hidden="1" customHeight="1" x14ac:dyDescent="0.2">
      <c r="A364" s="20">
        <v>302070</v>
      </c>
      <c r="B364" s="12" t="s">
        <v>2472</v>
      </c>
      <c r="C364" s="20">
        <f t="shared" si="12"/>
        <v>234</v>
      </c>
      <c r="D364" s="1" t="s">
        <v>1677</v>
      </c>
      <c r="E364" s="1" t="s">
        <v>3158</v>
      </c>
      <c r="F364" s="20">
        <v>76</v>
      </c>
      <c r="G364" s="20">
        <v>302070</v>
      </c>
      <c r="H364" s="1" t="s">
        <v>2822</v>
      </c>
      <c r="I364" s="1">
        <v>788767</v>
      </c>
      <c r="J364" s="21" t="s">
        <v>2239</v>
      </c>
      <c r="K364" s="1" t="s">
        <v>2823</v>
      </c>
      <c r="L364" s="21" t="s">
        <v>3352</v>
      </c>
      <c r="M364" s="22">
        <v>45627</v>
      </c>
      <c r="N364" s="22">
        <v>46356</v>
      </c>
      <c r="O364" s="77">
        <f t="shared" si="11"/>
        <v>0.81668907228292942</v>
      </c>
      <c r="P364" s="21" t="s">
        <v>892</v>
      </c>
      <c r="Q364" s="1" t="s">
        <v>96</v>
      </c>
      <c r="R364" s="20" t="s">
        <v>2951</v>
      </c>
      <c r="S364" s="69">
        <v>2011607.263</v>
      </c>
      <c r="T364" s="69">
        <v>344338.25699999998</v>
      </c>
      <c r="U364" s="69">
        <v>107179.47</v>
      </c>
      <c r="V364" s="69">
        <v>0</v>
      </c>
      <c r="W364" s="69">
        <v>2463124.9900000002</v>
      </c>
      <c r="X364" s="24" t="s">
        <v>3157</v>
      </c>
      <c r="Z364" s="23">
        <v>246312.48</v>
      </c>
      <c r="AA364" s="26">
        <v>0</v>
      </c>
    </row>
    <row r="365" spans="1:27" s="1" customFormat="1" ht="18.75" hidden="1" customHeight="1" x14ac:dyDescent="0.2">
      <c r="A365" s="20">
        <v>313212</v>
      </c>
      <c r="B365" s="12" t="s">
        <v>2472</v>
      </c>
      <c r="C365" s="20">
        <f t="shared" si="12"/>
        <v>235</v>
      </c>
      <c r="D365" s="1" t="s">
        <v>1677</v>
      </c>
      <c r="E365" s="1" t="s">
        <v>3158</v>
      </c>
      <c r="F365" s="20">
        <v>76</v>
      </c>
      <c r="G365" s="20">
        <v>313212</v>
      </c>
      <c r="H365" s="1" t="s">
        <v>2106</v>
      </c>
      <c r="I365" s="1">
        <v>4541882</v>
      </c>
      <c r="J365" s="21" t="s">
        <v>2107</v>
      </c>
      <c r="K365" s="1" t="s">
        <v>2824</v>
      </c>
      <c r="L365" s="21" t="s">
        <v>3353</v>
      </c>
      <c r="M365" s="22">
        <v>45627</v>
      </c>
      <c r="N365" s="22">
        <v>46356</v>
      </c>
      <c r="O365" s="77">
        <f t="shared" si="11"/>
        <v>0.85</v>
      </c>
      <c r="P365" s="21" t="s">
        <v>1830</v>
      </c>
      <c r="Q365" s="1" t="s">
        <v>95</v>
      </c>
      <c r="R365" s="20" t="s">
        <v>2951</v>
      </c>
      <c r="S365" s="69">
        <v>2082176.1329999999</v>
      </c>
      <c r="T365" s="69">
        <v>318450.42700000003</v>
      </c>
      <c r="U365" s="69">
        <v>48992.42</v>
      </c>
      <c r="V365" s="69">
        <v>0</v>
      </c>
      <c r="W365" s="69">
        <v>2449618.98</v>
      </c>
      <c r="X365" s="24" t="s">
        <v>3157</v>
      </c>
      <c r="Z365" s="23">
        <v>244961.9</v>
      </c>
      <c r="AA365" s="26">
        <v>0</v>
      </c>
    </row>
    <row r="366" spans="1:27" s="1" customFormat="1" ht="18.75" hidden="1" customHeight="1" x14ac:dyDescent="0.2">
      <c r="A366" s="20">
        <v>317010</v>
      </c>
      <c r="B366" s="12" t="s">
        <v>2472</v>
      </c>
      <c r="C366" s="20">
        <f t="shared" si="12"/>
        <v>236</v>
      </c>
      <c r="D366" s="1" t="s">
        <v>348</v>
      </c>
      <c r="E366" s="1" t="s">
        <v>3159</v>
      </c>
      <c r="F366" s="20">
        <v>72</v>
      </c>
      <c r="G366" s="20">
        <v>317010</v>
      </c>
      <c r="H366" s="1" t="s">
        <v>2156</v>
      </c>
      <c r="I366" s="1">
        <v>4433775</v>
      </c>
      <c r="J366" s="21" t="s">
        <v>2157</v>
      </c>
      <c r="L366" s="21" t="s">
        <v>3354</v>
      </c>
      <c r="M366" s="22">
        <v>45627</v>
      </c>
      <c r="N366" s="22">
        <v>46356</v>
      </c>
      <c r="O366" s="77">
        <f t="shared" si="11"/>
        <v>0.39999999999999997</v>
      </c>
      <c r="P366" s="21" t="s">
        <v>505</v>
      </c>
      <c r="Q366" s="1" t="s">
        <v>90</v>
      </c>
      <c r="R366" s="20" t="s">
        <v>2952</v>
      </c>
      <c r="S366" s="69">
        <v>1964376.4</v>
      </c>
      <c r="T366" s="69">
        <v>2848345.78</v>
      </c>
      <c r="U366" s="69">
        <v>98218.82</v>
      </c>
      <c r="V366" s="69">
        <v>0</v>
      </c>
      <c r="W366" s="69">
        <v>4910941</v>
      </c>
      <c r="X366" s="24" t="s">
        <v>3157</v>
      </c>
      <c r="Z366" s="23">
        <v>490000</v>
      </c>
      <c r="AA366" s="26">
        <v>0</v>
      </c>
    </row>
    <row r="367" spans="1:27" s="1" customFormat="1" ht="18.75" hidden="1" customHeight="1" x14ac:dyDescent="0.2">
      <c r="A367" s="20">
        <v>311817</v>
      </c>
      <c r="B367" s="12" t="s">
        <v>2472</v>
      </c>
      <c r="C367" s="20">
        <f t="shared" si="12"/>
        <v>237</v>
      </c>
      <c r="D367" s="1" t="s">
        <v>1677</v>
      </c>
      <c r="E367" s="1" t="s">
        <v>3158</v>
      </c>
      <c r="F367" s="20">
        <v>76</v>
      </c>
      <c r="G367" s="20">
        <v>311817</v>
      </c>
      <c r="H367" s="1" t="s">
        <v>2330</v>
      </c>
      <c r="I367" s="1">
        <v>4375186</v>
      </c>
      <c r="J367" s="21" t="s">
        <v>2331</v>
      </c>
      <c r="K367" s="1" t="s">
        <v>2732</v>
      </c>
      <c r="L367" s="21" t="s">
        <v>3355</v>
      </c>
      <c r="M367" s="22">
        <v>45627</v>
      </c>
      <c r="N367" s="22">
        <v>46660</v>
      </c>
      <c r="O367" s="77">
        <f t="shared" si="11"/>
        <v>0.85</v>
      </c>
      <c r="P367" s="21" t="s">
        <v>1753</v>
      </c>
      <c r="Q367" s="1" t="s">
        <v>91</v>
      </c>
      <c r="R367" s="20" t="s">
        <v>2951</v>
      </c>
      <c r="S367" s="69">
        <v>2090545.811</v>
      </c>
      <c r="T367" s="69">
        <v>331894.57900000003</v>
      </c>
      <c r="U367" s="69">
        <v>37025.269999999997</v>
      </c>
      <c r="V367" s="69">
        <v>0</v>
      </c>
      <c r="W367" s="69">
        <v>2459465.66</v>
      </c>
      <c r="X367" s="24" t="s">
        <v>3157</v>
      </c>
      <c r="Z367" s="23">
        <v>60820</v>
      </c>
      <c r="AA367" s="26">
        <v>0</v>
      </c>
    </row>
    <row r="368" spans="1:27" s="1" customFormat="1" ht="18.75" hidden="1" customHeight="1" x14ac:dyDescent="0.2">
      <c r="A368" s="20">
        <v>313191</v>
      </c>
      <c r="B368" s="12" t="s">
        <v>2472</v>
      </c>
      <c r="C368" s="20">
        <f t="shared" si="12"/>
        <v>238</v>
      </c>
      <c r="D368" s="1" t="s">
        <v>1677</v>
      </c>
      <c r="E368" s="1" t="s">
        <v>3158</v>
      </c>
      <c r="F368" s="20">
        <v>76</v>
      </c>
      <c r="G368" s="20">
        <v>313191</v>
      </c>
      <c r="H368" s="1" t="s">
        <v>2100</v>
      </c>
      <c r="I368" s="1">
        <v>4941528</v>
      </c>
      <c r="J368" s="21" t="s">
        <v>2101</v>
      </c>
      <c r="L368" s="21" t="s">
        <v>3356</v>
      </c>
      <c r="M368" s="22">
        <v>45627</v>
      </c>
      <c r="N368" s="22">
        <v>46721</v>
      </c>
      <c r="O368" s="77">
        <f t="shared" si="11"/>
        <v>0.85000000003215248</v>
      </c>
      <c r="P368" s="21" t="s">
        <v>98</v>
      </c>
      <c r="Q368" s="1" t="s">
        <v>97</v>
      </c>
      <c r="R368" s="20" t="s">
        <v>2951</v>
      </c>
      <c r="S368" s="69">
        <v>1982737.838</v>
      </c>
      <c r="T368" s="69">
        <v>303242.2525</v>
      </c>
      <c r="U368" s="69">
        <v>46652.66</v>
      </c>
      <c r="V368" s="69">
        <v>0</v>
      </c>
      <c r="W368" s="69">
        <v>2332632.75</v>
      </c>
      <c r="X368" s="24" t="s">
        <v>3157</v>
      </c>
      <c r="Z368" s="23">
        <v>233263</v>
      </c>
      <c r="AA368" s="26">
        <v>0</v>
      </c>
    </row>
    <row r="369" spans="1:27" s="1" customFormat="1" ht="18.75" hidden="1" customHeight="1" x14ac:dyDescent="0.2">
      <c r="A369" s="20">
        <v>312160</v>
      </c>
      <c r="B369" s="12" t="s">
        <v>2472</v>
      </c>
      <c r="C369" s="20">
        <f t="shared" si="12"/>
        <v>239</v>
      </c>
      <c r="D369" s="1" t="s">
        <v>1677</v>
      </c>
      <c r="E369" s="1" t="s">
        <v>3158</v>
      </c>
      <c r="F369" s="20">
        <v>76</v>
      </c>
      <c r="G369" s="20">
        <v>312160</v>
      </c>
      <c r="H369" s="1" t="s">
        <v>2339</v>
      </c>
      <c r="I369" s="1">
        <v>4374580</v>
      </c>
      <c r="J369" s="21" t="s">
        <v>2340</v>
      </c>
      <c r="K369" s="1" t="s">
        <v>2732</v>
      </c>
      <c r="L369" s="21" t="s">
        <v>3357</v>
      </c>
      <c r="M369" s="22">
        <v>45627</v>
      </c>
      <c r="N369" s="22">
        <v>46660</v>
      </c>
      <c r="O369" s="77">
        <f t="shared" si="11"/>
        <v>0.85000000003042209</v>
      </c>
      <c r="P369" s="21" t="s">
        <v>1753</v>
      </c>
      <c r="Q369" s="1" t="s">
        <v>91</v>
      </c>
      <c r="R369" s="20" t="s">
        <v>2951</v>
      </c>
      <c r="S369" s="69">
        <v>2095514.4779999999</v>
      </c>
      <c r="T369" s="69">
        <v>333311.34250000003</v>
      </c>
      <c r="U369" s="69">
        <v>36485.33</v>
      </c>
      <c r="V369" s="69">
        <v>0</v>
      </c>
      <c r="W369" s="69">
        <v>2465311.15</v>
      </c>
      <c r="X369" s="24" t="s">
        <v>3157</v>
      </c>
      <c r="Z369" s="23">
        <v>175805</v>
      </c>
      <c r="AA369" s="26">
        <v>0</v>
      </c>
    </row>
    <row r="370" spans="1:27" s="1" customFormat="1" ht="18.75" hidden="1" customHeight="1" x14ac:dyDescent="0.2">
      <c r="A370" s="20">
        <v>303678</v>
      </c>
      <c r="B370" s="12" t="s">
        <v>2472</v>
      </c>
      <c r="C370" s="20">
        <f t="shared" si="12"/>
        <v>240</v>
      </c>
      <c r="D370" s="1" t="s">
        <v>1677</v>
      </c>
      <c r="E370" s="1" t="s">
        <v>3158</v>
      </c>
      <c r="F370" s="20">
        <v>76</v>
      </c>
      <c r="G370" s="20">
        <v>303678</v>
      </c>
      <c r="H370" s="1" t="s">
        <v>2242</v>
      </c>
      <c r="I370" s="1">
        <v>27964164</v>
      </c>
      <c r="J370" s="21" t="s">
        <v>2243</v>
      </c>
      <c r="K370" s="1" t="s">
        <v>2749</v>
      </c>
      <c r="L370" s="21" t="s">
        <v>3358</v>
      </c>
      <c r="M370" s="22">
        <v>45627</v>
      </c>
      <c r="N370" s="22">
        <v>46356</v>
      </c>
      <c r="O370" s="77">
        <f t="shared" si="11"/>
        <v>0.82344587621714749</v>
      </c>
      <c r="P370" s="21" t="s">
        <v>897</v>
      </c>
      <c r="Q370" s="1" t="s">
        <v>93</v>
      </c>
      <c r="R370" s="20" t="s">
        <v>2951</v>
      </c>
      <c r="S370" s="69">
        <v>2029916.943</v>
      </c>
      <c r="T370" s="69">
        <v>339722.31699999998</v>
      </c>
      <c r="U370" s="69">
        <v>95509.94</v>
      </c>
      <c r="V370" s="69">
        <v>0</v>
      </c>
      <c r="W370" s="69">
        <v>2465149.2000000002</v>
      </c>
      <c r="X370" s="24" t="s">
        <v>3157</v>
      </c>
      <c r="Z370" s="23">
        <v>333103.90000000002</v>
      </c>
      <c r="AA370" s="26">
        <v>0</v>
      </c>
    </row>
    <row r="371" spans="1:27" s="1" customFormat="1" ht="18.75" hidden="1" customHeight="1" x14ac:dyDescent="0.2">
      <c r="A371" s="20">
        <v>317745</v>
      </c>
      <c r="B371" s="12" t="s">
        <v>2472</v>
      </c>
      <c r="C371" s="20">
        <f t="shared" si="12"/>
        <v>241</v>
      </c>
      <c r="D371" s="1" t="s">
        <v>348</v>
      </c>
      <c r="E371" s="1" t="s">
        <v>3159</v>
      </c>
      <c r="F371" s="20">
        <v>71</v>
      </c>
      <c r="G371" s="20">
        <v>317745</v>
      </c>
      <c r="H371" s="1" t="s">
        <v>2186</v>
      </c>
      <c r="I371" s="1">
        <v>36575638</v>
      </c>
      <c r="J371" s="21" t="s">
        <v>1770</v>
      </c>
      <c r="K371" s="1" t="s">
        <v>2825</v>
      </c>
      <c r="L371" s="21" t="s">
        <v>3359</v>
      </c>
      <c r="M371" s="22">
        <v>45627</v>
      </c>
      <c r="N371" s="22">
        <v>46356</v>
      </c>
      <c r="O371" s="77">
        <f t="shared" si="11"/>
        <v>0.82725291203154416</v>
      </c>
      <c r="P371" s="21" t="s">
        <v>221</v>
      </c>
      <c r="Q371" s="1" t="s">
        <v>222</v>
      </c>
      <c r="R371" s="20" t="s">
        <v>2952</v>
      </c>
      <c r="S371" s="69">
        <v>4077013.398</v>
      </c>
      <c r="T371" s="69">
        <v>673661.29249999998</v>
      </c>
      <c r="U371" s="69">
        <v>177701.31</v>
      </c>
      <c r="V371" s="69">
        <v>0</v>
      </c>
      <c r="W371" s="69">
        <v>4928376</v>
      </c>
      <c r="X371" s="24" t="s">
        <v>3157</v>
      </c>
      <c r="Z371" s="23">
        <v>930000</v>
      </c>
      <c r="AA371" s="26">
        <v>0</v>
      </c>
    </row>
    <row r="372" spans="1:27" s="1" customFormat="1" ht="18.75" hidden="1" customHeight="1" x14ac:dyDescent="0.2">
      <c r="A372" s="20">
        <v>312491</v>
      </c>
      <c r="B372" s="12" t="s">
        <v>2472</v>
      </c>
      <c r="C372" s="20">
        <f t="shared" si="12"/>
        <v>242</v>
      </c>
      <c r="D372" s="1" t="s">
        <v>1677</v>
      </c>
      <c r="E372" s="1" t="s">
        <v>3158</v>
      </c>
      <c r="F372" s="20">
        <v>76</v>
      </c>
      <c r="G372" s="20">
        <v>312491</v>
      </c>
      <c r="H372" s="1" t="s">
        <v>2826</v>
      </c>
      <c r="I372" s="1">
        <v>4779699</v>
      </c>
      <c r="J372" s="21" t="s">
        <v>2360</v>
      </c>
      <c r="K372" s="1" t="s">
        <v>2827</v>
      </c>
      <c r="L372" s="21" t="s">
        <v>3360</v>
      </c>
      <c r="M372" s="22">
        <v>45627</v>
      </c>
      <c r="N372" s="22">
        <v>46721</v>
      </c>
      <c r="O372" s="77">
        <f t="shared" si="11"/>
        <v>0.85</v>
      </c>
      <c r="P372" s="21" t="s">
        <v>2361</v>
      </c>
      <c r="Q372" s="1" t="s">
        <v>821</v>
      </c>
      <c r="R372" s="20" t="s">
        <v>2951</v>
      </c>
      <c r="S372" s="69">
        <v>2087155.45</v>
      </c>
      <c r="T372" s="69">
        <v>319212.01</v>
      </c>
      <c r="U372" s="69">
        <v>49109.54</v>
      </c>
      <c r="V372" s="69">
        <v>0</v>
      </c>
      <c r="W372" s="69">
        <v>2455477</v>
      </c>
      <c r="X372" s="24" t="s">
        <v>3157</v>
      </c>
      <c r="Z372" s="23">
        <v>597580.80000000005</v>
      </c>
      <c r="AA372" s="26">
        <v>0</v>
      </c>
    </row>
    <row r="373" spans="1:27" s="1" customFormat="1" ht="18.75" hidden="1" customHeight="1" x14ac:dyDescent="0.2">
      <c r="A373" s="20">
        <v>316568</v>
      </c>
      <c r="B373" s="12" t="s">
        <v>2472</v>
      </c>
      <c r="C373" s="20">
        <f t="shared" si="12"/>
        <v>243</v>
      </c>
      <c r="D373" s="1" t="s">
        <v>1677</v>
      </c>
      <c r="E373" s="1" t="s">
        <v>3158</v>
      </c>
      <c r="F373" s="20">
        <v>76</v>
      </c>
      <c r="G373" s="20">
        <v>316568</v>
      </c>
      <c r="H373" s="1" t="s">
        <v>2828</v>
      </c>
      <c r="I373" s="1">
        <v>4376025</v>
      </c>
      <c r="J373" s="21" t="s">
        <v>2141</v>
      </c>
      <c r="K373" s="1" t="s">
        <v>2829</v>
      </c>
      <c r="L373" s="21" t="s">
        <v>3361</v>
      </c>
      <c r="M373" s="22">
        <v>45627</v>
      </c>
      <c r="N373" s="22">
        <v>46568</v>
      </c>
      <c r="O373" s="77">
        <f t="shared" si="11"/>
        <v>0.85000000003045684</v>
      </c>
      <c r="P373" s="21" t="s">
        <v>459</v>
      </c>
      <c r="Q373" s="1" t="s">
        <v>96</v>
      </c>
      <c r="R373" s="20" t="s">
        <v>2951</v>
      </c>
      <c r="S373" s="69">
        <v>2093128.358</v>
      </c>
      <c r="T373" s="69">
        <v>320125.53249999997</v>
      </c>
      <c r="U373" s="69">
        <v>49250.06</v>
      </c>
      <c r="V373" s="69">
        <v>0</v>
      </c>
      <c r="W373" s="69">
        <v>2462503.9500000002</v>
      </c>
      <c r="X373" s="24" t="s">
        <v>3157</v>
      </c>
      <c r="Z373" s="23">
        <v>110000</v>
      </c>
      <c r="AA373" s="26">
        <v>0</v>
      </c>
    </row>
    <row r="374" spans="1:27" s="1" customFormat="1" ht="18.75" hidden="1" customHeight="1" x14ac:dyDescent="0.2">
      <c r="A374" s="20">
        <v>301633</v>
      </c>
      <c r="B374" s="12" t="s">
        <v>2472</v>
      </c>
      <c r="C374" s="20">
        <f t="shared" si="12"/>
        <v>244</v>
      </c>
      <c r="D374" s="1" t="s">
        <v>1677</v>
      </c>
      <c r="E374" s="1" t="s">
        <v>3158</v>
      </c>
      <c r="F374" s="20">
        <v>76</v>
      </c>
      <c r="G374" s="20">
        <v>301633</v>
      </c>
      <c r="H374" s="1" t="s">
        <v>2830</v>
      </c>
      <c r="I374" s="1">
        <v>30413629</v>
      </c>
      <c r="J374" s="21" t="s">
        <v>2238</v>
      </c>
      <c r="L374" s="21" t="s">
        <v>3362</v>
      </c>
      <c r="M374" s="22">
        <v>45627</v>
      </c>
      <c r="N374" s="22">
        <v>46721</v>
      </c>
      <c r="O374" s="77">
        <f t="shared" si="11"/>
        <v>0.83299999858148543</v>
      </c>
      <c r="P374" s="21" t="s">
        <v>1709</v>
      </c>
      <c r="Q374" s="1" t="s">
        <v>95</v>
      </c>
      <c r="R374" s="20" t="s">
        <v>2951</v>
      </c>
      <c r="S374" s="69">
        <v>2047391.371</v>
      </c>
      <c r="T374" s="69">
        <v>361304.35950000002</v>
      </c>
      <c r="U374" s="69">
        <v>49157.06</v>
      </c>
      <c r="V374" s="69">
        <v>0</v>
      </c>
      <c r="W374" s="69">
        <v>2457852.79</v>
      </c>
      <c r="X374" s="24" t="s">
        <v>3157</v>
      </c>
      <c r="Z374" s="23">
        <v>245785</v>
      </c>
      <c r="AA374" s="26">
        <v>0</v>
      </c>
    </row>
    <row r="375" spans="1:27" s="1" customFormat="1" ht="18.75" hidden="1" customHeight="1" x14ac:dyDescent="0.2">
      <c r="A375" s="20">
        <v>317239</v>
      </c>
      <c r="B375" s="12" t="s">
        <v>2472</v>
      </c>
      <c r="C375" s="20">
        <f t="shared" si="12"/>
        <v>245</v>
      </c>
      <c r="D375" s="1" t="s">
        <v>1677</v>
      </c>
      <c r="E375" s="1" t="s">
        <v>3158</v>
      </c>
      <c r="F375" s="20">
        <v>76</v>
      </c>
      <c r="G375" s="20">
        <v>317239</v>
      </c>
      <c r="H375" s="1" t="s">
        <v>2167</v>
      </c>
      <c r="I375" s="1">
        <v>842424</v>
      </c>
      <c r="J375" s="21" t="s">
        <v>2168</v>
      </c>
      <c r="L375" s="21" t="s">
        <v>3363</v>
      </c>
      <c r="M375" s="22">
        <v>45627</v>
      </c>
      <c r="N375" s="22">
        <v>46721</v>
      </c>
      <c r="O375" s="77">
        <f t="shared" si="11"/>
        <v>0.85</v>
      </c>
      <c r="P375" s="21" t="s">
        <v>1712</v>
      </c>
      <c r="Q375" s="1" t="s">
        <v>95</v>
      </c>
      <c r="R375" s="20" t="s">
        <v>2951</v>
      </c>
      <c r="S375" s="69">
        <v>1467697.38</v>
      </c>
      <c r="T375" s="69">
        <v>224471.36</v>
      </c>
      <c r="U375" s="69">
        <v>34534.06</v>
      </c>
      <c r="V375" s="69">
        <v>0</v>
      </c>
      <c r="W375" s="69">
        <v>1726702.8</v>
      </c>
      <c r="X375" s="24" t="s">
        <v>3157</v>
      </c>
      <c r="Z375" s="23">
        <v>0</v>
      </c>
      <c r="AA375" s="26">
        <v>0</v>
      </c>
    </row>
    <row r="376" spans="1:27" s="1" customFormat="1" ht="18.75" hidden="1" customHeight="1" x14ac:dyDescent="0.2">
      <c r="A376" s="20">
        <v>311972</v>
      </c>
      <c r="B376" s="12" t="s">
        <v>2472</v>
      </c>
      <c r="C376" s="20">
        <f t="shared" si="12"/>
        <v>246</v>
      </c>
      <c r="D376" s="1" t="s">
        <v>1677</v>
      </c>
      <c r="E376" s="1" t="s">
        <v>3158</v>
      </c>
      <c r="F376" s="20">
        <v>76</v>
      </c>
      <c r="G376" s="20">
        <v>311972</v>
      </c>
      <c r="H376" s="1" t="s">
        <v>2337</v>
      </c>
      <c r="I376" s="1">
        <v>48975972</v>
      </c>
      <c r="J376" s="21" t="s">
        <v>2338</v>
      </c>
      <c r="L376" s="21" t="s">
        <v>3364</v>
      </c>
      <c r="M376" s="22">
        <v>45627</v>
      </c>
      <c r="N376" s="22">
        <v>46721</v>
      </c>
      <c r="O376" s="77">
        <f t="shared" si="11"/>
        <v>0.83299999654427015</v>
      </c>
      <c r="P376" s="21" t="s">
        <v>483</v>
      </c>
      <c r="Q376" s="1" t="s">
        <v>95</v>
      </c>
      <c r="R376" s="20" t="s">
        <v>2951</v>
      </c>
      <c r="S376" s="69">
        <v>1680111.088</v>
      </c>
      <c r="T376" s="69">
        <v>296490.19199999998</v>
      </c>
      <c r="U376" s="69">
        <v>40338.81</v>
      </c>
      <c r="V376" s="69">
        <v>0</v>
      </c>
      <c r="W376" s="69">
        <v>2016940.09</v>
      </c>
      <c r="X376" s="24" t="s">
        <v>3157</v>
      </c>
      <c r="Z376" s="23">
        <v>440000</v>
      </c>
      <c r="AA376" s="26">
        <v>0</v>
      </c>
    </row>
    <row r="377" spans="1:27" s="1" customFormat="1" ht="18.75" hidden="1" customHeight="1" x14ac:dyDescent="0.2">
      <c r="A377" s="20">
        <v>311265</v>
      </c>
      <c r="B377" s="12" t="s">
        <v>2472</v>
      </c>
      <c r="C377" s="20">
        <f t="shared" si="12"/>
        <v>247</v>
      </c>
      <c r="D377" s="1" t="s">
        <v>1677</v>
      </c>
      <c r="E377" s="1" t="s">
        <v>3158</v>
      </c>
      <c r="F377" s="20">
        <v>76</v>
      </c>
      <c r="G377" s="20">
        <v>311265</v>
      </c>
      <c r="H377" s="1" t="s">
        <v>2306</v>
      </c>
      <c r="I377" s="1">
        <v>22197680</v>
      </c>
      <c r="J377" s="21" t="s">
        <v>2307</v>
      </c>
      <c r="K377" s="1" t="s">
        <v>2831</v>
      </c>
      <c r="L377" s="21" t="s">
        <v>3365</v>
      </c>
      <c r="M377" s="22">
        <v>45627</v>
      </c>
      <c r="N377" s="22">
        <v>46538</v>
      </c>
      <c r="O377" s="77">
        <f t="shared" si="11"/>
        <v>0.85000000000000009</v>
      </c>
      <c r="P377" s="21" t="s">
        <v>106</v>
      </c>
      <c r="Q377" s="1" t="s">
        <v>94</v>
      </c>
      <c r="R377" s="20" t="s">
        <v>2951</v>
      </c>
      <c r="S377" s="69">
        <v>1538834.9</v>
      </c>
      <c r="T377" s="69">
        <v>255104.9</v>
      </c>
      <c r="U377" s="69">
        <v>16454.2</v>
      </c>
      <c r="V377" s="69">
        <v>0</v>
      </c>
      <c r="W377" s="69">
        <v>1810394</v>
      </c>
      <c r="X377" s="24" t="s">
        <v>3157</v>
      </c>
      <c r="Z377" s="23">
        <v>98768.4</v>
      </c>
      <c r="AA377" s="26">
        <v>0</v>
      </c>
    </row>
    <row r="378" spans="1:27" s="1" customFormat="1" ht="18.75" hidden="1" customHeight="1" x14ac:dyDescent="0.2">
      <c r="A378" s="20">
        <v>318238</v>
      </c>
      <c r="B378" s="12" t="s">
        <v>2472</v>
      </c>
      <c r="C378" s="20">
        <f t="shared" si="12"/>
        <v>248</v>
      </c>
      <c r="D378" s="1" t="s">
        <v>348</v>
      </c>
      <c r="E378" s="1" t="s">
        <v>3159</v>
      </c>
      <c r="F378" s="20">
        <v>71</v>
      </c>
      <c r="G378" s="20">
        <v>318238</v>
      </c>
      <c r="H378" s="1" t="s">
        <v>2222</v>
      </c>
      <c r="I378" s="1">
        <v>3487181</v>
      </c>
      <c r="J378" s="21" t="s">
        <v>1754</v>
      </c>
      <c r="L378" s="21" t="s">
        <v>3366</v>
      </c>
      <c r="M378" s="22">
        <v>45627</v>
      </c>
      <c r="N378" s="22">
        <v>46295</v>
      </c>
      <c r="O378" s="77">
        <f t="shared" si="11"/>
        <v>0.83300000028257526</v>
      </c>
      <c r="P378" s="21" t="s">
        <v>308</v>
      </c>
      <c r="Q378" s="1" t="s">
        <v>91</v>
      </c>
      <c r="R378" s="20" t="s">
        <v>2952</v>
      </c>
      <c r="S378" s="69">
        <v>4009127.4419999998</v>
      </c>
      <c r="T378" s="69">
        <v>707493.07799999998</v>
      </c>
      <c r="U378" s="69">
        <v>96257.56</v>
      </c>
      <c r="V378" s="69">
        <v>0</v>
      </c>
      <c r="W378" s="69">
        <v>4812878.08</v>
      </c>
      <c r="X378" s="24" t="s">
        <v>3157</v>
      </c>
      <c r="Z378" s="23">
        <v>481287.8</v>
      </c>
      <c r="AA378" s="26">
        <v>0</v>
      </c>
    </row>
    <row r="379" spans="1:27" s="1" customFormat="1" ht="18.75" hidden="1" customHeight="1" x14ac:dyDescent="0.2">
      <c r="A379" s="20">
        <v>313213</v>
      </c>
      <c r="B379" s="12" t="s">
        <v>2472</v>
      </c>
      <c r="C379" s="20">
        <f t="shared" si="12"/>
        <v>249</v>
      </c>
      <c r="D379" s="1" t="s">
        <v>1677</v>
      </c>
      <c r="E379" s="1" t="s">
        <v>3158</v>
      </c>
      <c r="F379" s="20">
        <v>76</v>
      </c>
      <c r="G379" s="20">
        <v>313213</v>
      </c>
      <c r="H379" s="1" t="s">
        <v>2108</v>
      </c>
      <c r="I379" s="1">
        <v>4855001</v>
      </c>
      <c r="J379" s="21" t="s">
        <v>2109</v>
      </c>
      <c r="K379" s="1" t="s">
        <v>2832</v>
      </c>
      <c r="L379" s="21" t="s">
        <v>3182</v>
      </c>
      <c r="M379" s="22">
        <v>45627</v>
      </c>
      <c r="N379" s="22">
        <v>46356</v>
      </c>
      <c r="O379" s="77">
        <f t="shared" si="11"/>
        <v>0.85000000000000009</v>
      </c>
      <c r="P379" s="21" t="s">
        <v>2110</v>
      </c>
      <c r="Q379" s="1" t="s">
        <v>2111</v>
      </c>
      <c r="R379" s="20" t="s">
        <v>2952</v>
      </c>
      <c r="S379" s="69">
        <v>2082124.0789999999</v>
      </c>
      <c r="T379" s="69">
        <v>318442.49099999998</v>
      </c>
      <c r="U379" s="69">
        <v>48991.17</v>
      </c>
      <c r="V379" s="69">
        <v>0</v>
      </c>
      <c r="W379" s="69">
        <v>2449557.7400000002</v>
      </c>
      <c r="X379" s="24" t="s">
        <v>3157</v>
      </c>
      <c r="Z379" s="23">
        <v>180867</v>
      </c>
      <c r="AA379" s="26">
        <v>0</v>
      </c>
    </row>
    <row r="380" spans="1:27" s="1" customFormat="1" ht="18.75" hidden="1" customHeight="1" x14ac:dyDescent="0.2">
      <c r="A380" s="20">
        <v>312355</v>
      </c>
      <c r="B380" s="12" t="s">
        <v>2472</v>
      </c>
      <c r="C380" s="20">
        <f t="shared" si="12"/>
        <v>250</v>
      </c>
      <c r="D380" s="1" t="s">
        <v>1677</v>
      </c>
      <c r="E380" s="1" t="s">
        <v>3158</v>
      </c>
      <c r="F380" s="20">
        <v>76</v>
      </c>
      <c r="G380" s="20">
        <v>312355</v>
      </c>
      <c r="H380" s="1" t="s">
        <v>2352</v>
      </c>
      <c r="I380" s="1">
        <v>17926970</v>
      </c>
      <c r="J380" s="21" t="s">
        <v>2353</v>
      </c>
      <c r="K380" s="1" t="s">
        <v>2833</v>
      </c>
      <c r="L380" s="21" t="s">
        <v>3367</v>
      </c>
      <c r="M380" s="22">
        <v>45627</v>
      </c>
      <c r="N380" s="22">
        <v>46721</v>
      </c>
      <c r="O380" s="77">
        <f t="shared" si="11"/>
        <v>0.81700296698872255</v>
      </c>
      <c r="P380" s="21" t="s">
        <v>549</v>
      </c>
      <c r="Q380" s="1" t="s">
        <v>93</v>
      </c>
      <c r="R380" s="20" t="s">
        <v>2951</v>
      </c>
      <c r="S380" s="69">
        <v>2005184.034</v>
      </c>
      <c r="T380" s="69">
        <v>342867.15600000002</v>
      </c>
      <c r="U380" s="69">
        <v>106265.52</v>
      </c>
      <c r="V380" s="69">
        <v>0</v>
      </c>
      <c r="W380" s="69">
        <v>2454316.71</v>
      </c>
      <c r="X380" s="24" t="s">
        <v>3157</v>
      </c>
      <c r="Z380" s="23">
        <v>0</v>
      </c>
      <c r="AA380" s="26">
        <v>0</v>
      </c>
    </row>
    <row r="381" spans="1:27" s="1" customFormat="1" ht="18.75" hidden="1" customHeight="1" x14ac:dyDescent="0.2">
      <c r="A381" s="20">
        <v>309203</v>
      </c>
      <c r="B381" s="12" t="s">
        <v>2472</v>
      </c>
      <c r="C381" s="20">
        <f t="shared" si="12"/>
        <v>251</v>
      </c>
      <c r="D381" s="1" t="s">
        <v>1677</v>
      </c>
      <c r="E381" s="1" t="s">
        <v>3158</v>
      </c>
      <c r="F381" s="20">
        <v>76</v>
      </c>
      <c r="G381" s="20">
        <v>309203</v>
      </c>
      <c r="H381" s="1" t="s">
        <v>2277</v>
      </c>
      <c r="I381" s="1">
        <v>4331082</v>
      </c>
      <c r="J381" s="21" t="s">
        <v>2278</v>
      </c>
      <c r="K381" s="1" t="s">
        <v>2527</v>
      </c>
      <c r="L381" s="21" t="s">
        <v>3368</v>
      </c>
      <c r="M381" s="22">
        <v>45627</v>
      </c>
      <c r="N381" s="22">
        <v>46356</v>
      </c>
      <c r="O381" s="77">
        <f t="shared" si="11"/>
        <v>0.83870284278675478</v>
      </c>
      <c r="P381" s="21" t="s">
        <v>107</v>
      </c>
      <c r="Q381" s="1" t="s">
        <v>96</v>
      </c>
      <c r="R381" s="20" t="s">
        <v>2951</v>
      </c>
      <c r="S381" s="69">
        <v>1897794.601</v>
      </c>
      <c r="T381" s="69">
        <v>301679.06949999998</v>
      </c>
      <c r="U381" s="69">
        <v>63299.87</v>
      </c>
      <c r="V381" s="69">
        <v>0</v>
      </c>
      <c r="W381" s="69">
        <v>2262773.54</v>
      </c>
      <c r="X381" s="24" t="s">
        <v>3157</v>
      </c>
      <c r="Y381" s="1" t="s">
        <v>3527</v>
      </c>
      <c r="Z381" s="23">
        <v>226277.35</v>
      </c>
      <c r="AA381" s="26">
        <v>0</v>
      </c>
    </row>
    <row r="382" spans="1:27" s="1" customFormat="1" ht="18.75" hidden="1" customHeight="1" x14ac:dyDescent="0.2">
      <c r="A382" s="20">
        <v>311263</v>
      </c>
      <c r="B382" s="12" t="s">
        <v>2472</v>
      </c>
      <c r="C382" s="20">
        <f t="shared" si="12"/>
        <v>252</v>
      </c>
      <c r="D382" s="1" t="s">
        <v>348</v>
      </c>
      <c r="E382" s="1" t="s">
        <v>3159</v>
      </c>
      <c r="F382" s="20">
        <v>71</v>
      </c>
      <c r="G382" s="20">
        <v>311263</v>
      </c>
      <c r="H382" s="1" t="s">
        <v>2304</v>
      </c>
      <c r="I382" s="1">
        <v>4288306</v>
      </c>
      <c r="J382" s="21" t="s">
        <v>2305</v>
      </c>
      <c r="L382" s="21" t="s">
        <v>3369</v>
      </c>
      <c r="M382" s="22">
        <v>45627</v>
      </c>
      <c r="N382" s="22">
        <v>46356</v>
      </c>
      <c r="O382" s="77">
        <f t="shared" si="11"/>
        <v>0.85</v>
      </c>
      <c r="P382" s="21" t="s">
        <v>102</v>
      </c>
      <c r="Q382" s="1" t="s">
        <v>92</v>
      </c>
      <c r="R382" s="20" t="s">
        <v>2952</v>
      </c>
      <c r="S382" s="69">
        <v>4189443.5860000001</v>
      </c>
      <c r="T382" s="69">
        <v>640738.41399999999</v>
      </c>
      <c r="U382" s="69">
        <v>98575.16</v>
      </c>
      <c r="V382" s="69">
        <v>0</v>
      </c>
      <c r="W382" s="69">
        <v>4928757.16</v>
      </c>
      <c r="X382" s="24" t="s">
        <v>3157</v>
      </c>
      <c r="Z382" s="23">
        <v>345000</v>
      </c>
      <c r="AA382" s="26">
        <v>0</v>
      </c>
    </row>
    <row r="383" spans="1:27" s="1" customFormat="1" ht="18.75" hidden="1" customHeight="1" x14ac:dyDescent="0.2">
      <c r="A383" s="20">
        <v>324773</v>
      </c>
      <c r="B383" s="12" t="s">
        <v>2472</v>
      </c>
      <c r="C383" s="20">
        <f t="shared" si="12"/>
        <v>253</v>
      </c>
      <c r="D383" s="1" t="s">
        <v>830</v>
      </c>
      <c r="E383" s="1" t="s">
        <v>3163</v>
      </c>
      <c r="F383" s="20">
        <v>291</v>
      </c>
      <c r="G383" s="20">
        <v>324773</v>
      </c>
      <c r="H383" s="1" t="s">
        <v>2232</v>
      </c>
      <c r="I383" s="1">
        <v>4597441</v>
      </c>
      <c r="J383" s="21" t="s">
        <v>2231</v>
      </c>
      <c r="L383" s="21" t="s">
        <v>3370</v>
      </c>
      <c r="M383" s="22">
        <v>45627</v>
      </c>
      <c r="N383" s="22">
        <v>46721</v>
      </c>
      <c r="O383" s="77">
        <f t="shared" si="11"/>
        <v>0.85</v>
      </c>
      <c r="P383" s="21" t="s">
        <v>1201</v>
      </c>
      <c r="Q383" s="1" t="s">
        <v>97</v>
      </c>
      <c r="R383" s="20" t="s">
        <v>2952</v>
      </c>
      <c r="S383" s="69">
        <v>6332563.75</v>
      </c>
      <c r="T383" s="69">
        <v>968509.75</v>
      </c>
      <c r="U383" s="69">
        <v>149001.5</v>
      </c>
      <c r="V383" s="69">
        <v>0</v>
      </c>
      <c r="W383" s="69">
        <v>7450075</v>
      </c>
      <c r="X383" s="24" t="s">
        <v>3157</v>
      </c>
      <c r="Z383" s="23">
        <v>596006</v>
      </c>
      <c r="AA383" s="26">
        <v>0</v>
      </c>
    </row>
    <row r="384" spans="1:27" s="1" customFormat="1" ht="18.75" hidden="1" customHeight="1" x14ac:dyDescent="0.2">
      <c r="A384" s="20">
        <v>313245</v>
      </c>
      <c r="B384" s="12" t="s">
        <v>2472</v>
      </c>
      <c r="C384" s="20">
        <f t="shared" si="12"/>
        <v>254</v>
      </c>
      <c r="D384" s="1" t="s">
        <v>1677</v>
      </c>
      <c r="E384" s="1" t="s">
        <v>3158</v>
      </c>
      <c r="F384" s="20">
        <v>76</v>
      </c>
      <c r="G384" s="20">
        <v>313245</v>
      </c>
      <c r="H384" s="1" t="s">
        <v>2114</v>
      </c>
      <c r="I384" s="1">
        <v>23725440</v>
      </c>
      <c r="J384" s="21" t="s">
        <v>2115</v>
      </c>
      <c r="K384" s="1" t="s">
        <v>2834</v>
      </c>
      <c r="L384" s="21" t="s">
        <v>3371</v>
      </c>
      <c r="M384" s="22">
        <v>45627</v>
      </c>
      <c r="N384" s="22">
        <v>46630</v>
      </c>
      <c r="O384" s="77">
        <f t="shared" si="11"/>
        <v>0.83224388867707644</v>
      </c>
      <c r="P384" s="21" t="s">
        <v>1716</v>
      </c>
      <c r="Q384" s="1" t="s">
        <v>95</v>
      </c>
      <c r="R384" s="20" t="s">
        <v>2951</v>
      </c>
      <c r="S384" s="69">
        <v>2049991.0449999999</v>
      </c>
      <c r="T384" s="69">
        <v>333081.06550000003</v>
      </c>
      <c r="U384" s="69">
        <v>80137.38</v>
      </c>
      <c r="V384" s="69">
        <v>0</v>
      </c>
      <c r="W384" s="69">
        <v>2463209.4900000002</v>
      </c>
      <c r="X384" s="24" t="s">
        <v>3157</v>
      </c>
      <c r="Z384" s="23">
        <v>246321.25</v>
      </c>
      <c r="AA384" s="26">
        <v>0</v>
      </c>
    </row>
    <row r="385" spans="1:27" s="1" customFormat="1" ht="18.75" hidden="1" customHeight="1" x14ac:dyDescent="0.2">
      <c r="A385" s="20">
        <v>312184</v>
      </c>
      <c r="B385" s="12" t="s">
        <v>2472</v>
      </c>
      <c r="C385" s="20">
        <f t="shared" si="12"/>
        <v>255</v>
      </c>
      <c r="D385" s="1" t="s">
        <v>348</v>
      </c>
      <c r="E385" s="1" t="s">
        <v>3159</v>
      </c>
      <c r="F385" s="20">
        <v>71</v>
      </c>
      <c r="G385" s="20">
        <v>312184</v>
      </c>
      <c r="H385" s="1" t="s">
        <v>2341</v>
      </c>
      <c r="I385" s="1">
        <v>11036662</v>
      </c>
      <c r="J385" s="21" t="s">
        <v>2342</v>
      </c>
      <c r="L385" s="21" t="s">
        <v>3372</v>
      </c>
      <c r="M385" s="22">
        <v>45627</v>
      </c>
      <c r="N385" s="22">
        <v>46356</v>
      </c>
      <c r="O385" s="77">
        <f t="shared" si="11"/>
        <v>0.85</v>
      </c>
      <c r="P385" s="21" t="s">
        <v>221</v>
      </c>
      <c r="Q385" s="1" t="s">
        <v>222</v>
      </c>
      <c r="R385" s="20" t="s">
        <v>2952</v>
      </c>
      <c r="S385" s="69">
        <v>4179296.7450000001</v>
      </c>
      <c r="T385" s="69">
        <v>737522.95499999996</v>
      </c>
      <c r="U385" s="69">
        <v>0</v>
      </c>
      <c r="V385" s="69">
        <v>0</v>
      </c>
      <c r="W385" s="69">
        <v>4916819.7</v>
      </c>
      <c r="X385" s="24" t="s">
        <v>3157</v>
      </c>
      <c r="Z385" s="23">
        <v>491681.97</v>
      </c>
      <c r="AA385" s="26">
        <v>0</v>
      </c>
    </row>
    <row r="386" spans="1:27" s="1" customFormat="1" ht="18.75" hidden="1" customHeight="1" x14ac:dyDescent="0.2">
      <c r="A386" s="20">
        <v>310467</v>
      </c>
      <c r="B386" s="12" t="s">
        <v>2472</v>
      </c>
      <c r="C386" s="20">
        <f t="shared" si="12"/>
        <v>256</v>
      </c>
      <c r="D386" s="1" t="s">
        <v>1677</v>
      </c>
      <c r="E386" s="1" t="s">
        <v>3158</v>
      </c>
      <c r="F386" s="20">
        <v>76</v>
      </c>
      <c r="G386" s="20">
        <v>310467</v>
      </c>
      <c r="H386" s="1" t="s">
        <v>2835</v>
      </c>
      <c r="I386" s="1">
        <v>4323381</v>
      </c>
      <c r="J386" s="21" t="s">
        <v>2294</v>
      </c>
      <c r="L386" s="21" t="s">
        <v>3373</v>
      </c>
      <c r="M386" s="22">
        <v>45627</v>
      </c>
      <c r="N386" s="22">
        <v>46568</v>
      </c>
      <c r="O386" s="77">
        <f t="shared" si="11"/>
        <v>0.85</v>
      </c>
      <c r="P386" s="21" t="s">
        <v>459</v>
      </c>
      <c r="Q386" s="1" t="s">
        <v>96</v>
      </c>
      <c r="R386" s="20" t="s">
        <v>2951</v>
      </c>
      <c r="S386" s="69">
        <v>2093090.5919999999</v>
      </c>
      <c r="T386" s="69">
        <v>320119.73800000001</v>
      </c>
      <c r="U386" s="69">
        <v>49249.19</v>
      </c>
      <c r="V386" s="69">
        <v>0</v>
      </c>
      <c r="W386" s="69">
        <v>2462459.52</v>
      </c>
      <c r="X386" s="24" t="s">
        <v>3157</v>
      </c>
      <c r="Z386" s="23">
        <v>110000</v>
      </c>
      <c r="AA386" s="26">
        <v>0</v>
      </c>
    </row>
    <row r="387" spans="1:27" s="1" customFormat="1" ht="18.75" hidden="1" customHeight="1" x14ac:dyDescent="0.2">
      <c r="A387" s="20">
        <v>309566</v>
      </c>
      <c r="B387" s="12" t="s">
        <v>2472</v>
      </c>
      <c r="C387" s="20">
        <f t="shared" si="12"/>
        <v>257</v>
      </c>
      <c r="D387" s="1" t="s">
        <v>1677</v>
      </c>
      <c r="E387" s="1" t="s">
        <v>3158</v>
      </c>
      <c r="F387" s="20">
        <v>76</v>
      </c>
      <c r="G387" s="20">
        <v>309566</v>
      </c>
      <c r="H387" s="1" t="s">
        <v>2836</v>
      </c>
      <c r="I387" s="1">
        <v>8064239</v>
      </c>
      <c r="J387" s="21" t="s">
        <v>2281</v>
      </c>
      <c r="K387" s="1" t="s">
        <v>2837</v>
      </c>
      <c r="L387" s="21" t="s">
        <v>3374</v>
      </c>
      <c r="M387" s="22">
        <v>45627</v>
      </c>
      <c r="N387" s="22">
        <v>46538</v>
      </c>
      <c r="O387" s="77">
        <f t="shared" ref="O387:O450" si="13">S387/(S387+T387+U387)</f>
        <v>0.85</v>
      </c>
      <c r="P387" s="21" t="s">
        <v>549</v>
      </c>
      <c r="Q387" s="1" t="s">
        <v>93</v>
      </c>
      <c r="R387" s="20" t="s">
        <v>2951</v>
      </c>
      <c r="S387" s="69">
        <v>2094749.061</v>
      </c>
      <c r="T387" s="69">
        <v>341671.78899999999</v>
      </c>
      <c r="U387" s="69">
        <v>27989.81</v>
      </c>
      <c r="V387" s="69">
        <v>0</v>
      </c>
      <c r="W387" s="69">
        <v>2464410.66</v>
      </c>
      <c r="X387" s="24" t="s">
        <v>3157</v>
      </c>
      <c r="Z387" s="23">
        <v>140000</v>
      </c>
      <c r="AA387" s="26">
        <v>0</v>
      </c>
    </row>
    <row r="388" spans="1:27" s="1" customFormat="1" ht="18.75" hidden="1" customHeight="1" x14ac:dyDescent="0.2">
      <c r="A388" s="20">
        <v>327725</v>
      </c>
      <c r="B388" s="12" t="s">
        <v>2472</v>
      </c>
      <c r="C388" s="20">
        <f t="shared" ref="C388:C451" si="14">C387+1</f>
        <v>258</v>
      </c>
      <c r="D388" s="1" t="s">
        <v>830</v>
      </c>
      <c r="E388" s="1" t="s">
        <v>3163</v>
      </c>
      <c r="F388" s="20">
        <v>291</v>
      </c>
      <c r="G388" s="20">
        <v>327725</v>
      </c>
      <c r="H388" s="1" t="s">
        <v>2235</v>
      </c>
      <c r="I388" s="1">
        <v>4279685</v>
      </c>
      <c r="J388" s="21" t="s">
        <v>1710</v>
      </c>
      <c r="L388" s="21" t="s">
        <v>3375</v>
      </c>
      <c r="M388" s="22">
        <v>45627</v>
      </c>
      <c r="N388" s="22">
        <v>46538</v>
      </c>
      <c r="O388" s="77">
        <f t="shared" si="13"/>
        <v>0.85</v>
      </c>
      <c r="P388" s="21" t="s">
        <v>549</v>
      </c>
      <c r="Q388" s="1" t="s">
        <v>93</v>
      </c>
      <c r="R388" s="20" t="s">
        <v>2952</v>
      </c>
      <c r="S388" s="69">
        <v>6749420.9199999999</v>
      </c>
      <c r="T388" s="69">
        <v>1032264.37</v>
      </c>
      <c r="U388" s="69">
        <v>158809.91</v>
      </c>
      <c r="V388" s="69">
        <v>0</v>
      </c>
      <c r="W388" s="69">
        <v>7940495.2000000002</v>
      </c>
      <c r="X388" s="24" t="s">
        <v>3157</v>
      </c>
      <c r="Z388" s="23">
        <v>2382148.56</v>
      </c>
      <c r="AA388" s="26">
        <v>0</v>
      </c>
    </row>
    <row r="389" spans="1:27" s="1" customFormat="1" ht="18.75" hidden="1" customHeight="1" x14ac:dyDescent="0.2">
      <c r="A389" s="20">
        <v>317468</v>
      </c>
      <c r="B389" s="12" t="s">
        <v>2472</v>
      </c>
      <c r="C389" s="20">
        <f t="shared" si="14"/>
        <v>259</v>
      </c>
      <c r="D389" s="1" t="s">
        <v>1677</v>
      </c>
      <c r="E389" s="1" t="s">
        <v>3158</v>
      </c>
      <c r="F389" s="20">
        <v>76</v>
      </c>
      <c r="G389" s="20">
        <v>317468</v>
      </c>
      <c r="H389" s="1" t="s">
        <v>2170</v>
      </c>
      <c r="I389" s="1">
        <v>5051455</v>
      </c>
      <c r="J389" s="21" t="s">
        <v>2171</v>
      </c>
      <c r="L389" s="21" t="s">
        <v>3376</v>
      </c>
      <c r="M389" s="22">
        <v>45627</v>
      </c>
      <c r="N389" s="22">
        <v>46721</v>
      </c>
      <c r="O389" s="77">
        <f t="shared" si="13"/>
        <v>0.85000000003693743</v>
      </c>
      <c r="P389" s="21" t="s">
        <v>1709</v>
      </c>
      <c r="Q389" s="1" t="s">
        <v>95</v>
      </c>
      <c r="R389" s="20" t="s">
        <v>2951</v>
      </c>
      <c r="S389" s="69">
        <v>1725886.436</v>
      </c>
      <c r="T389" s="69">
        <v>263959.10450000002</v>
      </c>
      <c r="U389" s="69">
        <v>40609.089999999997</v>
      </c>
      <c r="V389" s="69">
        <v>0</v>
      </c>
      <c r="W389" s="69">
        <v>2030454.63</v>
      </c>
      <c r="X389" s="24" t="s">
        <v>3157</v>
      </c>
      <c r="Z389" s="23">
        <v>203045.46</v>
      </c>
      <c r="AA389" s="26">
        <v>0</v>
      </c>
    </row>
    <row r="390" spans="1:27" s="1" customFormat="1" ht="18.75" hidden="1" customHeight="1" x14ac:dyDescent="0.2">
      <c r="A390" s="20">
        <v>303679</v>
      </c>
      <c r="B390" s="12" t="s">
        <v>2472</v>
      </c>
      <c r="C390" s="20">
        <f t="shared" si="14"/>
        <v>260</v>
      </c>
      <c r="D390" s="1" t="s">
        <v>1677</v>
      </c>
      <c r="E390" s="1" t="s">
        <v>3158</v>
      </c>
      <c r="F390" s="20">
        <v>76</v>
      </c>
      <c r="G390" s="20">
        <v>303679</v>
      </c>
      <c r="H390" s="1" t="s">
        <v>2244</v>
      </c>
      <c r="I390" s="1">
        <v>27964164</v>
      </c>
      <c r="J390" s="21" t="s">
        <v>2243</v>
      </c>
      <c r="K390" s="1" t="s">
        <v>2838</v>
      </c>
      <c r="L390" s="21" t="s">
        <v>3377</v>
      </c>
      <c r="M390" s="22">
        <v>45627</v>
      </c>
      <c r="N390" s="22">
        <v>46356</v>
      </c>
      <c r="O390" s="77">
        <f t="shared" si="13"/>
        <v>0.82855299045585407</v>
      </c>
      <c r="P390" s="21" t="s">
        <v>2121</v>
      </c>
      <c r="Q390" s="1" t="s">
        <v>93</v>
      </c>
      <c r="R390" s="20" t="s">
        <v>2951</v>
      </c>
      <c r="S390" s="69">
        <v>2041800.3259999999</v>
      </c>
      <c r="T390" s="69">
        <v>335903.0845</v>
      </c>
      <c r="U390" s="69">
        <v>86593.2</v>
      </c>
      <c r="V390" s="69">
        <v>0</v>
      </c>
      <c r="W390" s="69">
        <v>2464296.61</v>
      </c>
      <c r="X390" s="24" t="s">
        <v>3157</v>
      </c>
      <c r="Z390" s="23">
        <v>347927.7</v>
      </c>
      <c r="AA390" s="26">
        <v>0</v>
      </c>
    </row>
    <row r="391" spans="1:27" s="1" customFormat="1" ht="18.75" hidden="1" customHeight="1" x14ac:dyDescent="0.2">
      <c r="A391" s="20">
        <v>312717</v>
      </c>
      <c r="B391" s="12" t="s">
        <v>2472</v>
      </c>
      <c r="C391" s="20">
        <f t="shared" si="14"/>
        <v>261</v>
      </c>
      <c r="D391" s="1" t="s">
        <v>348</v>
      </c>
      <c r="E391" s="1" t="s">
        <v>3159</v>
      </c>
      <c r="F391" s="20">
        <v>71</v>
      </c>
      <c r="G391" s="20">
        <v>312717</v>
      </c>
      <c r="H391" s="1" t="s">
        <v>2366</v>
      </c>
      <c r="I391" s="1">
        <v>4433775</v>
      </c>
      <c r="J391" s="21" t="s">
        <v>2157</v>
      </c>
      <c r="L391" s="21" t="s">
        <v>3378</v>
      </c>
      <c r="M391" s="22">
        <v>45627</v>
      </c>
      <c r="N391" s="22">
        <v>46356</v>
      </c>
      <c r="O391" s="77">
        <f t="shared" si="13"/>
        <v>0.85000000001521803</v>
      </c>
      <c r="P391" s="21" t="s">
        <v>2367</v>
      </c>
      <c r="Q391" s="1" t="s">
        <v>222</v>
      </c>
      <c r="R391" s="20" t="s">
        <v>2952</v>
      </c>
      <c r="S391" s="69">
        <v>4189142.9160000002</v>
      </c>
      <c r="T391" s="69">
        <v>640692.20449999999</v>
      </c>
      <c r="U391" s="69">
        <v>98568.31</v>
      </c>
      <c r="V391" s="69">
        <v>0</v>
      </c>
      <c r="W391" s="69">
        <v>4928403.43</v>
      </c>
      <c r="X391" s="24" t="s">
        <v>3157</v>
      </c>
      <c r="Z391" s="23">
        <v>490000</v>
      </c>
      <c r="AA391" s="26">
        <v>0</v>
      </c>
    </row>
    <row r="392" spans="1:27" s="1" customFormat="1" ht="18.75" hidden="1" customHeight="1" x14ac:dyDescent="0.2">
      <c r="A392" s="20">
        <v>313156</v>
      </c>
      <c r="B392" s="12" t="s">
        <v>2472</v>
      </c>
      <c r="C392" s="20">
        <f t="shared" si="14"/>
        <v>262</v>
      </c>
      <c r="D392" s="1" t="s">
        <v>348</v>
      </c>
      <c r="E392" s="1" t="s">
        <v>3159</v>
      </c>
      <c r="F392" s="20">
        <v>72</v>
      </c>
      <c r="G392" s="20">
        <v>313156</v>
      </c>
      <c r="H392" s="1" t="s">
        <v>2095</v>
      </c>
      <c r="I392" s="1">
        <v>18677087</v>
      </c>
      <c r="J392" s="21" t="s">
        <v>2096</v>
      </c>
      <c r="K392" s="1" t="s">
        <v>2839</v>
      </c>
      <c r="L392" s="21" t="s">
        <v>3354</v>
      </c>
      <c r="M392" s="22">
        <v>45627</v>
      </c>
      <c r="N392" s="22">
        <v>46356</v>
      </c>
      <c r="O392" s="77">
        <f t="shared" si="13"/>
        <v>0.3923709288330961</v>
      </c>
      <c r="P392" s="21" t="s">
        <v>505</v>
      </c>
      <c r="Q392" s="1" t="s">
        <v>90</v>
      </c>
      <c r="R392" s="20" t="s">
        <v>2952</v>
      </c>
      <c r="S392" s="69">
        <v>1934571.524</v>
      </c>
      <c r="T392" s="69">
        <v>2901857.2859999998</v>
      </c>
      <c r="U392" s="69">
        <v>94037.19</v>
      </c>
      <c r="V392" s="69">
        <v>0</v>
      </c>
      <c r="W392" s="69">
        <v>4930466</v>
      </c>
      <c r="X392" s="24" t="s">
        <v>3157</v>
      </c>
      <c r="Z392" s="23">
        <v>480000</v>
      </c>
      <c r="AA392" s="26">
        <v>0</v>
      </c>
    </row>
    <row r="393" spans="1:27" s="1" customFormat="1" ht="18.75" hidden="1" customHeight="1" x14ac:dyDescent="0.2">
      <c r="A393" s="20">
        <v>312549</v>
      </c>
      <c r="B393" s="12" t="s">
        <v>2472</v>
      </c>
      <c r="C393" s="20">
        <f t="shared" si="14"/>
        <v>263</v>
      </c>
      <c r="D393" s="1" t="s">
        <v>348</v>
      </c>
      <c r="E393" s="1" t="s">
        <v>3159</v>
      </c>
      <c r="F393" s="20">
        <v>71</v>
      </c>
      <c r="G393" s="20">
        <v>312549</v>
      </c>
      <c r="H393" s="1" t="s">
        <v>2363</v>
      </c>
      <c r="I393" s="1">
        <v>14871616</v>
      </c>
      <c r="J393" s="21" t="s">
        <v>2249</v>
      </c>
      <c r="K393" s="1" t="s">
        <v>1192</v>
      </c>
      <c r="L393" s="21" t="s">
        <v>3379</v>
      </c>
      <c r="M393" s="22">
        <v>45627</v>
      </c>
      <c r="N393" s="22">
        <v>46295</v>
      </c>
      <c r="O393" s="77">
        <f t="shared" si="13"/>
        <v>0.83753180360248658</v>
      </c>
      <c r="P393" s="21" t="s">
        <v>395</v>
      </c>
      <c r="Q393" s="1" t="s">
        <v>97</v>
      </c>
      <c r="R393" s="20" t="s">
        <v>2952</v>
      </c>
      <c r="S393" s="69">
        <v>4129584.5460000001</v>
      </c>
      <c r="T393" s="69">
        <v>728750.21400000004</v>
      </c>
      <c r="U393" s="69">
        <v>72325.22</v>
      </c>
      <c r="V393" s="69">
        <v>0</v>
      </c>
      <c r="W393" s="69">
        <v>4930659.9800000004</v>
      </c>
      <c r="X393" s="24" t="s">
        <v>3157</v>
      </c>
      <c r="Z393" s="23">
        <v>493066</v>
      </c>
      <c r="AA393" s="26">
        <v>0</v>
      </c>
    </row>
    <row r="394" spans="1:27" s="1" customFormat="1" ht="18.75" hidden="1" customHeight="1" x14ac:dyDescent="0.2">
      <c r="A394" s="20">
        <v>327726</v>
      </c>
      <c r="B394" s="12" t="s">
        <v>2472</v>
      </c>
      <c r="C394" s="20">
        <f t="shared" si="14"/>
        <v>264</v>
      </c>
      <c r="D394" s="1" t="s">
        <v>830</v>
      </c>
      <c r="E394" s="1" t="s">
        <v>3163</v>
      </c>
      <c r="F394" s="20">
        <v>291</v>
      </c>
      <c r="G394" s="20">
        <v>327726</v>
      </c>
      <c r="H394" s="1" t="s">
        <v>2236</v>
      </c>
      <c r="I394" s="1">
        <v>4279685</v>
      </c>
      <c r="J394" s="21" t="s">
        <v>1710</v>
      </c>
      <c r="L394" s="21" t="s">
        <v>3380</v>
      </c>
      <c r="M394" s="22">
        <v>45627</v>
      </c>
      <c r="N394" s="22">
        <v>46538</v>
      </c>
      <c r="O394" s="77">
        <f t="shared" si="13"/>
        <v>0.85</v>
      </c>
      <c r="P394" s="21" t="s">
        <v>549</v>
      </c>
      <c r="Q394" s="1" t="s">
        <v>93</v>
      </c>
      <c r="R394" s="20" t="s">
        <v>2952</v>
      </c>
      <c r="S394" s="69">
        <v>6749420.9199999999</v>
      </c>
      <c r="T394" s="69">
        <v>1032264.37</v>
      </c>
      <c r="U394" s="69">
        <v>158809.91</v>
      </c>
      <c r="V394" s="69">
        <v>0</v>
      </c>
      <c r="W394" s="69">
        <v>7940495.2000000002</v>
      </c>
      <c r="X394" s="24" t="s">
        <v>3157</v>
      </c>
      <c r="Z394" s="23">
        <v>2382148.56</v>
      </c>
      <c r="AA394" s="26">
        <v>0</v>
      </c>
    </row>
    <row r="395" spans="1:27" s="1" customFormat="1" ht="18.75" hidden="1" customHeight="1" x14ac:dyDescent="0.2">
      <c r="A395" s="20">
        <v>316843</v>
      </c>
      <c r="B395" s="12" t="s">
        <v>2472</v>
      </c>
      <c r="C395" s="20">
        <f t="shared" si="14"/>
        <v>265</v>
      </c>
      <c r="D395" s="1" t="s">
        <v>1677</v>
      </c>
      <c r="E395" s="1" t="s">
        <v>3158</v>
      </c>
      <c r="F395" s="20">
        <v>76</v>
      </c>
      <c r="G395" s="20">
        <v>316843</v>
      </c>
      <c r="H395" s="1" t="s">
        <v>2840</v>
      </c>
      <c r="I395" s="1">
        <v>4483439</v>
      </c>
      <c r="J395" s="21" t="s">
        <v>2144</v>
      </c>
      <c r="K395" s="1" t="s">
        <v>2841</v>
      </c>
      <c r="L395" s="21" t="s">
        <v>3381</v>
      </c>
      <c r="M395" s="22">
        <v>45627</v>
      </c>
      <c r="N395" s="22">
        <v>46721</v>
      </c>
      <c r="O395" s="77">
        <f t="shared" si="13"/>
        <v>0.84999999999999987</v>
      </c>
      <c r="P395" s="21" t="s">
        <v>308</v>
      </c>
      <c r="Q395" s="1" t="s">
        <v>91</v>
      </c>
      <c r="R395" s="20" t="s">
        <v>2951</v>
      </c>
      <c r="S395" s="69">
        <v>2091260.78</v>
      </c>
      <c r="T395" s="69">
        <v>205710.96</v>
      </c>
      <c r="U395" s="69">
        <v>163335.06</v>
      </c>
      <c r="V395" s="69">
        <v>0</v>
      </c>
      <c r="W395" s="69">
        <v>2460306.7999999998</v>
      </c>
      <c r="X395" s="24" t="s">
        <v>3157</v>
      </c>
      <c r="Z395" s="23">
        <v>0</v>
      </c>
      <c r="AA395" s="26">
        <v>0</v>
      </c>
    </row>
    <row r="396" spans="1:27" s="1" customFormat="1" ht="18.75" hidden="1" customHeight="1" x14ac:dyDescent="0.2">
      <c r="A396" s="20">
        <v>313386</v>
      </c>
      <c r="B396" s="12" t="s">
        <v>2472</v>
      </c>
      <c r="C396" s="20">
        <f t="shared" si="14"/>
        <v>266</v>
      </c>
      <c r="D396" s="1" t="s">
        <v>348</v>
      </c>
      <c r="E396" s="1" t="s">
        <v>3159</v>
      </c>
      <c r="F396" s="20">
        <v>71</v>
      </c>
      <c r="G396" s="20">
        <v>313386</v>
      </c>
      <c r="H396" s="1" t="s">
        <v>2125</v>
      </c>
      <c r="I396" s="1">
        <v>28371335</v>
      </c>
      <c r="J396" s="21" t="s">
        <v>2126</v>
      </c>
      <c r="L396" s="21" t="s">
        <v>3180</v>
      </c>
      <c r="M396" s="22">
        <v>45627</v>
      </c>
      <c r="N396" s="22">
        <v>46356</v>
      </c>
      <c r="O396" s="77">
        <f t="shared" si="13"/>
        <v>0.85</v>
      </c>
      <c r="P396" s="21" t="s">
        <v>616</v>
      </c>
      <c r="Q396" s="1" t="s">
        <v>617</v>
      </c>
      <c r="R396" s="20" t="s">
        <v>2952</v>
      </c>
      <c r="S396" s="69">
        <v>4189230.1</v>
      </c>
      <c r="T396" s="69">
        <v>739275.9</v>
      </c>
      <c r="U396" s="69">
        <v>0</v>
      </c>
      <c r="V396" s="69">
        <v>0</v>
      </c>
      <c r="W396" s="69">
        <v>4928506</v>
      </c>
      <c r="X396" s="24" t="s">
        <v>3157</v>
      </c>
      <c r="Z396" s="23">
        <v>200000</v>
      </c>
      <c r="AA396" s="26">
        <v>0</v>
      </c>
    </row>
    <row r="397" spans="1:27" s="1" customFormat="1" ht="18.75" hidden="1" customHeight="1" x14ac:dyDescent="0.2">
      <c r="A397" s="20">
        <v>317697</v>
      </c>
      <c r="B397" s="12" t="s">
        <v>2472</v>
      </c>
      <c r="C397" s="20">
        <f t="shared" si="14"/>
        <v>267</v>
      </c>
      <c r="D397" s="1" t="s">
        <v>1677</v>
      </c>
      <c r="E397" s="1" t="s">
        <v>3158</v>
      </c>
      <c r="F397" s="20">
        <v>77</v>
      </c>
      <c r="G397" s="20">
        <v>317697</v>
      </c>
      <c r="H397" s="1" t="s">
        <v>2181</v>
      </c>
      <c r="I397" s="1">
        <v>36823881</v>
      </c>
      <c r="J397" s="21" t="s">
        <v>2182</v>
      </c>
      <c r="K397" s="1" t="s">
        <v>2842</v>
      </c>
      <c r="L397" s="21" t="s">
        <v>3382</v>
      </c>
      <c r="M397" s="22">
        <v>45627</v>
      </c>
      <c r="N397" s="22">
        <v>46418</v>
      </c>
      <c r="O397" s="77">
        <f t="shared" si="13"/>
        <v>0.38429402725717116</v>
      </c>
      <c r="P397" s="21" t="s">
        <v>505</v>
      </c>
      <c r="Q397" s="1" t="s">
        <v>90</v>
      </c>
      <c r="R397" s="20" t="s">
        <v>2951</v>
      </c>
      <c r="S397" s="69">
        <v>935758.60800000001</v>
      </c>
      <c r="T397" s="69">
        <v>1393181.922</v>
      </c>
      <c r="U397" s="69">
        <v>106066.37</v>
      </c>
      <c r="V397" s="69">
        <v>0</v>
      </c>
      <c r="W397" s="69">
        <v>2435006.9</v>
      </c>
      <c r="X397" s="24" t="s">
        <v>3157</v>
      </c>
      <c r="Z397" s="23">
        <v>573600</v>
      </c>
      <c r="AA397" s="26">
        <v>0</v>
      </c>
    </row>
    <row r="398" spans="1:27" s="1" customFormat="1" ht="18.75" hidden="1" customHeight="1" x14ac:dyDescent="0.2">
      <c r="A398" s="20">
        <v>313286</v>
      </c>
      <c r="B398" s="12" t="s">
        <v>2472</v>
      </c>
      <c r="C398" s="20">
        <f t="shared" si="14"/>
        <v>268</v>
      </c>
      <c r="D398" s="1" t="s">
        <v>1677</v>
      </c>
      <c r="E398" s="1" t="s">
        <v>3158</v>
      </c>
      <c r="F398" s="20">
        <v>76</v>
      </c>
      <c r="G398" s="20">
        <v>313286</v>
      </c>
      <c r="H398" s="1" t="s">
        <v>2117</v>
      </c>
      <c r="I398" s="1">
        <v>24603270</v>
      </c>
      <c r="J398" s="21" t="s">
        <v>2118</v>
      </c>
      <c r="K398" s="1" t="s">
        <v>2843</v>
      </c>
      <c r="L398" s="21" t="s">
        <v>3383</v>
      </c>
      <c r="M398" s="22">
        <v>45627</v>
      </c>
      <c r="N398" s="22">
        <v>46721</v>
      </c>
      <c r="O398" s="77">
        <f t="shared" si="13"/>
        <v>0.81864807682990393</v>
      </c>
      <c r="P398" s="21" t="s">
        <v>459</v>
      </c>
      <c r="Q398" s="1" t="s">
        <v>96</v>
      </c>
      <c r="R398" s="20" t="s">
        <v>2951</v>
      </c>
      <c r="S398" s="69">
        <v>2018293.1680000001</v>
      </c>
      <c r="T398" s="69">
        <v>343235.52250000002</v>
      </c>
      <c r="U398" s="69">
        <v>103869.11</v>
      </c>
      <c r="V398" s="69">
        <v>0</v>
      </c>
      <c r="W398" s="69">
        <v>2465397.7999999998</v>
      </c>
      <c r="X398" s="24" t="s">
        <v>3157</v>
      </c>
      <c r="Z398" s="23">
        <v>739619.34</v>
      </c>
      <c r="AA398" s="26">
        <v>0</v>
      </c>
    </row>
    <row r="399" spans="1:27" s="1" customFormat="1" ht="18.75" hidden="1" customHeight="1" x14ac:dyDescent="0.2">
      <c r="A399" s="20">
        <v>312994</v>
      </c>
      <c r="B399" s="12" t="s">
        <v>2472</v>
      </c>
      <c r="C399" s="20">
        <f t="shared" si="14"/>
        <v>269</v>
      </c>
      <c r="D399" s="1" t="s">
        <v>348</v>
      </c>
      <c r="E399" s="1" t="s">
        <v>3159</v>
      </c>
      <c r="F399" s="20">
        <v>71</v>
      </c>
      <c r="G399" s="20">
        <v>312994</v>
      </c>
      <c r="H399" s="1" t="s">
        <v>2382</v>
      </c>
      <c r="I399" s="1">
        <v>16958710</v>
      </c>
      <c r="J399" s="21" t="s">
        <v>2383</v>
      </c>
      <c r="K399" s="1" t="s">
        <v>2844</v>
      </c>
      <c r="L399" s="21" t="s">
        <v>3384</v>
      </c>
      <c r="M399" s="22">
        <v>45627</v>
      </c>
      <c r="N399" s="22">
        <v>46356</v>
      </c>
      <c r="O399" s="77">
        <f t="shared" si="13"/>
        <v>0.82854426407085824</v>
      </c>
      <c r="P399" s="21" t="s">
        <v>1180</v>
      </c>
      <c r="Q399" s="1" t="s">
        <v>354</v>
      </c>
      <c r="R399" s="20" t="s">
        <v>2952</v>
      </c>
      <c r="S399" s="69">
        <v>4083581.9849999999</v>
      </c>
      <c r="T399" s="69">
        <v>671823.05500000005</v>
      </c>
      <c r="U399" s="69">
        <v>173217.56</v>
      </c>
      <c r="V399" s="69">
        <v>0</v>
      </c>
      <c r="W399" s="69">
        <v>4928622.5999999996</v>
      </c>
      <c r="X399" s="24" t="s">
        <v>3157</v>
      </c>
      <c r="Z399" s="23">
        <v>492862.26</v>
      </c>
      <c r="AA399" s="26">
        <v>0</v>
      </c>
    </row>
    <row r="400" spans="1:27" s="1" customFormat="1" ht="18.75" hidden="1" customHeight="1" x14ac:dyDescent="0.2">
      <c r="A400" s="20">
        <v>322739</v>
      </c>
      <c r="B400" s="12" t="s">
        <v>2472</v>
      </c>
      <c r="C400" s="20">
        <f t="shared" si="14"/>
        <v>270</v>
      </c>
      <c r="D400" s="1" t="s">
        <v>830</v>
      </c>
      <c r="E400" s="1" t="s">
        <v>3163</v>
      </c>
      <c r="F400" s="20">
        <v>291</v>
      </c>
      <c r="G400" s="20">
        <v>322739</v>
      </c>
      <c r="H400" s="1" t="s">
        <v>2845</v>
      </c>
      <c r="I400" s="1">
        <v>4597441</v>
      </c>
      <c r="J400" s="21" t="s">
        <v>2231</v>
      </c>
      <c r="L400" s="21" t="s">
        <v>3329</v>
      </c>
      <c r="M400" s="22">
        <v>45627</v>
      </c>
      <c r="N400" s="22">
        <v>46721</v>
      </c>
      <c r="O400" s="77">
        <f t="shared" si="13"/>
        <v>0.84999999995596986</v>
      </c>
      <c r="P400" s="21" t="s">
        <v>395</v>
      </c>
      <c r="Q400" s="1" t="s">
        <v>97</v>
      </c>
      <c r="R400" s="20" t="s">
        <v>2952</v>
      </c>
      <c r="S400" s="69">
        <v>6756747.9630000005</v>
      </c>
      <c r="T400" s="69">
        <v>1033384.968</v>
      </c>
      <c r="U400" s="69">
        <v>158982.32</v>
      </c>
      <c r="V400" s="69">
        <v>0</v>
      </c>
      <c r="W400" s="69">
        <v>7949115.25</v>
      </c>
      <c r="X400" s="24" t="s">
        <v>3157</v>
      </c>
      <c r="Z400" s="23">
        <v>500000</v>
      </c>
      <c r="AA400" s="26">
        <v>0</v>
      </c>
    </row>
    <row r="401" spans="1:27" s="1" customFormat="1" ht="18.75" hidden="1" customHeight="1" x14ac:dyDescent="0.2">
      <c r="A401" s="20">
        <v>317876</v>
      </c>
      <c r="B401" s="12" t="s">
        <v>2472</v>
      </c>
      <c r="C401" s="20">
        <f t="shared" si="14"/>
        <v>271</v>
      </c>
      <c r="D401" s="1" t="s">
        <v>1677</v>
      </c>
      <c r="E401" s="1" t="s">
        <v>3158</v>
      </c>
      <c r="F401" s="20">
        <v>76</v>
      </c>
      <c r="G401" s="20">
        <v>317876</v>
      </c>
      <c r="H401" s="1" t="s">
        <v>2198</v>
      </c>
      <c r="I401" s="1">
        <v>4337522</v>
      </c>
      <c r="J401" s="21" t="s">
        <v>2197</v>
      </c>
      <c r="K401" s="1" t="s">
        <v>2846</v>
      </c>
      <c r="L401" s="21" t="s">
        <v>3219</v>
      </c>
      <c r="M401" s="22">
        <v>45627</v>
      </c>
      <c r="N401" s="22">
        <v>46721</v>
      </c>
      <c r="O401" s="77">
        <f t="shared" si="13"/>
        <v>0.85</v>
      </c>
      <c r="P401" s="21" t="s">
        <v>1769</v>
      </c>
      <c r="Q401" s="1" t="s">
        <v>97</v>
      </c>
      <c r="R401" s="20" t="s">
        <v>2951</v>
      </c>
      <c r="S401" s="69">
        <v>1874625.7</v>
      </c>
      <c r="T401" s="69">
        <v>83484.83</v>
      </c>
      <c r="U401" s="69">
        <v>247331.47</v>
      </c>
      <c r="V401" s="69">
        <v>0</v>
      </c>
      <c r="W401" s="69">
        <v>2205442</v>
      </c>
      <c r="X401" s="24" t="s">
        <v>3157</v>
      </c>
      <c r="Z401" s="23">
        <v>0</v>
      </c>
      <c r="AA401" s="26">
        <v>0</v>
      </c>
    </row>
    <row r="402" spans="1:27" s="1" customFormat="1" ht="18.75" hidden="1" customHeight="1" x14ac:dyDescent="0.2">
      <c r="A402" s="20">
        <v>312325</v>
      </c>
      <c r="B402" s="12" t="s">
        <v>2472</v>
      </c>
      <c r="C402" s="20">
        <f t="shared" si="14"/>
        <v>272</v>
      </c>
      <c r="D402" s="1" t="s">
        <v>348</v>
      </c>
      <c r="E402" s="1" t="s">
        <v>3159</v>
      </c>
      <c r="F402" s="20">
        <v>71</v>
      </c>
      <c r="G402" s="20">
        <v>312325</v>
      </c>
      <c r="H402" s="1" t="s">
        <v>2350</v>
      </c>
      <c r="I402" s="1">
        <v>4287939</v>
      </c>
      <c r="J402" s="21" t="s">
        <v>2351</v>
      </c>
      <c r="K402" s="1" t="s">
        <v>2498</v>
      </c>
      <c r="L402" s="21" t="s">
        <v>3385</v>
      </c>
      <c r="M402" s="22">
        <v>45627</v>
      </c>
      <c r="N402" s="22">
        <v>46356</v>
      </c>
      <c r="O402" s="77">
        <f t="shared" si="13"/>
        <v>0.85</v>
      </c>
      <c r="P402" s="21" t="s">
        <v>221</v>
      </c>
      <c r="Q402" s="1" t="s">
        <v>222</v>
      </c>
      <c r="R402" s="20" t="s">
        <v>2952</v>
      </c>
      <c r="S402" s="69">
        <v>4189206.2659999998</v>
      </c>
      <c r="T402" s="69">
        <v>680449.81400000001</v>
      </c>
      <c r="U402" s="69">
        <v>58821.88</v>
      </c>
      <c r="V402" s="69">
        <v>0</v>
      </c>
      <c r="W402" s="69">
        <v>4928477.96</v>
      </c>
      <c r="X402" s="24" t="s">
        <v>3157</v>
      </c>
      <c r="Z402" s="23">
        <v>1478543.38</v>
      </c>
      <c r="AA402" s="26">
        <v>0</v>
      </c>
    </row>
    <row r="403" spans="1:27" s="1" customFormat="1" ht="18.75" hidden="1" customHeight="1" x14ac:dyDescent="0.2">
      <c r="A403" s="20">
        <v>302176</v>
      </c>
      <c r="B403" s="12" t="s">
        <v>2472</v>
      </c>
      <c r="C403" s="20">
        <f t="shared" si="14"/>
        <v>273</v>
      </c>
      <c r="D403" s="1" t="s">
        <v>1677</v>
      </c>
      <c r="E403" s="1" t="s">
        <v>3158</v>
      </c>
      <c r="F403" s="20">
        <v>76</v>
      </c>
      <c r="G403" s="20">
        <v>302176</v>
      </c>
      <c r="H403" s="1" t="s">
        <v>2240</v>
      </c>
      <c r="I403" s="1">
        <v>4483439</v>
      </c>
      <c r="J403" s="21" t="s">
        <v>2144</v>
      </c>
      <c r="K403" s="1" t="s">
        <v>2847</v>
      </c>
      <c r="L403" s="21" t="s">
        <v>3381</v>
      </c>
      <c r="M403" s="22">
        <v>45627</v>
      </c>
      <c r="N403" s="22">
        <v>46721</v>
      </c>
      <c r="O403" s="77">
        <f t="shared" si="13"/>
        <v>0.85</v>
      </c>
      <c r="P403" s="21" t="s">
        <v>308</v>
      </c>
      <c r="Q403" s="1" t="s">
        <v>91</v>
      </c>
      <c r="R403" s="20" t="s">
        <v>2951</v>
      </c>
      <c r="S403" s="69">
        <v>2089418.66</v>
      </c>
      <c r="T403" s="69">
        <v>205429.22</v>
      </c>
      <c r="U403" s="69">
        <v>163291.72</v>
      </c>
      <c r="V403" s="69">
        <v>0</v>
      </c>
      <c r="W403" s="69">
        <v>2458139.6</v>
      </c>
      <c r="X403" s="24" t="s">
        <v>3157</v>
      </c>
      <c r="Z403" s="23">
        <v>0</v>
      </c>
      <c r="AA403" s="26">
        <v>0</v>
      </c>
    </row>
    <row r="404" spans="1:27" s="1" customFormat="1" ht="18.75" hidden="1" customHeight="1" x14ac:dyDescent="0.2">
      <c r="A404" s="20">
        <v>310063</v>
      </c>
      <c r="B404" s="12" t="s">
        <v>2472</v>
      </c>
      <c r="C404" s="20">
        <f t="shared" si="14"/>
        <v>274</v>
      </c>
      <c r="D404" s="1" t="s">
        <v>1677</v>
      </c>
      <c r="E404" s="1" t="s">
        <v>3158</v>
      </c>
      <c r="F404" s="20">
        <v>76</v>
      </c>
      <c r="G404" s="20">
        <v>310063</v>
      </c>
      <c r="H404" s="1" t="s">
        <v>2848</v>
      </c>
      <c r="I404" s="1">
        <v>4323365</v>
      </c>
      <c r="J404" s="21" t="s">
        <v>2290</v>
      </c>
      <c r="K404" s="1" t="s">
        <v>2849</v>
      </c>
      <c r="L404" s="21" t="s">
        <v>3386</v>
      </c>
      <c r="M404" s="22">
        <v>45627</v>
      </c>
      <c r="N404" s="22">
        <v>46568</v>
      </c>
      <c r="O404" s="77">
        <f t="shared" si="13"/>
        <v>0.85</v>
      </c>
      <c r="P404" s="21" t="s">
        <v>459</v>
      </c>
      <c r="Q404" s="1" t="s">
        <v>96</v>
      </c>
      <c r="R404" s="20" t="s">
        <v>2951</v>
      </c>
      <c r="S404" s="69">
        <v>2095395.4010000001</v>
      </c>
      <c r="T404" s="69">
        <v>320472.239</v>
      </c>
      <c r="U404" s="69">
        <v>49303.42</v>
      </c>
      <c r="V404" s="69">
        <v>0</v>
      </c>
      <c r="W404" s="69">
        <v>2465171.06</v>
      </c>
      <c r="X404" s="24" t="s">
        <v>3157</v>
      </c>
      <c r="Y404" s="1" t="s">
        <v>3529</v>
      </c>
      <c r="Z404" s="23">
        <v>105000</v>
      </c>
      <c r="AA404" s="26">
        <v>0</v>
      </c>
    </row>
    <row r="405" spans="1:27" s="1" customFormat="1" ht="18.75" hidden="1" customHeight="1" x14ac:dyDescent="0.2">
      <c r="A405" s="20">
        <v>317145</v>
      </c>
      <c r="B405" s="12" t="s">
        <v>2472</v>
      </c>
      <c r="C405" s="20">
        <f t="shared" si="14"/>
        <v>275</v>
      </c>
      <c r="D405" s="1" t="s">
        <v>348</v>
      </c>
      <c r="E405" s="1" t="s">
        <v>3159</v>
      </c>
      <c r="F405" s="20">
        <v>71</v>
      </c>
      <c r="G405" s="20">
        <v>317145</v>
      </c>
      <c r="H405" s="1" t="s">
        <v>2158</v>
      </c>
      <c r="I405" s="1">
        <v>4269282</v>
      </c>
      <c r="J405" s="21" t="s">
        <v>2159</v>
      </c>
      <c r="L405" s="21" t="s">
        <v>3387</v>
      </c>
      <c r="M405" s="22">
        <v>45627</v>
      </c>
      <c r="N405" s="22">
        <v>46356</v>
      </c>
      <c r="O405" s="77">
        <f t="shared" si="13"/>
        <v>0.85</v>
      </c>
      <c r="P405" s="21" t="s">
        <v>101</v>
      </c>
      <c r="Q405" s="1" t="s">
        <v>91</v>
      </c>
      <c r="R405" s="20" t="s">
        <v>2952</v>
      </c>
      <c r="S405" s="69">
        <v>4144988.2459999998</v>
      </c>
      <c r="T405" s="69">
        <v>633939.36399999994</v>
      </c>
      <c r="U405" s="69">
        <v>97529.15</v>
      </c>
      <c r="V405" s="69">
        <v>0</v>
      </c>
      <c r="W405" s="69">
        <v>4876456.76</v>
      </c>
      <c r="X405" s="24" t="s">
        <v>3157</v>
      </c>
      <c r="Z405" s="23">
        <v>487645.68</v>
      </c>
      <c r="AA405" s="26">
        <v>0</v>
      </c>
    </row>
    <row r="406" spans="1:27" s="1" customFormat="1" ht="18.75" hidden="1" customHeight="1" x14ac:dyDescent="0.2">
      <c r="A406" s="20">
        <v>317216</v>
      </c>
      <c r="B406" s="12" t="s">
        <v>2472</v>
      </c>
      <c r="C406" s="20">
        <f t="shared" si="14"/>
        <v>276</v>
      </c>
      <c r="D406" s="1" t="s">
        <v>1677</v>
      </c>
      <c r="E406" s="1" t="s">
        <v>3158</v>
      </c>
      <c r="F406" s="20">
        <v>76</v>
      </c>
      <c r="G406" s="20">
        <v>317216</v>
      </c>
      <c r="H406" s="1" t="s">
        <v>2165</v>
      </c>
      <c r="I406" s="1">
        <v>28371335</v>
      </c>
      <c r="J406" s="21" t="s">
        <v>2126</v>
      </c>
      <c r="K406" s="1" t="s">
        <v>2850</v>
      </c>
      <c r="L406" s="21" t="s">
        <v>3388</v>
      </c>
      <c r="M406" s="22">
        <v>45627</v>
      </c>
      <c r="N406" s="22">
        <v>46356</v>
      </c>
      <c r="O406" s="77">
        <f t="shared" si="13"/>
        <v>0.85</v>
      </c>
      <c r="P406" s="21" t="s">
        <v>1201</v>
      </c>
      <c r="Q406" s="1" t="s">
        <v>97</v>
      </c>
      <c r="R406" s="20" t="s">
        <v>2951</v>
      </c>
      <c r="S406" s="69">
        <v>2083115.808</v>
      </c>
      <c r="T406" s="69">
        <v>359156.18199999997</v>
      </c>
      <c r="U406" s="69">
        <v>8452.49</v>
      </c>
      <c r="V406" s="69">
        <v>0</v>
      </c>
      <c r="W406" s="69">
        <v>2450724.48</v>
      </c>
      <c r="X406" s="24" t="s">
        <v>3157</v>
      </c>
      <c r="Z406" s="23">
        <v>245072.45</v>
      </c>
      <c r="AA406" s="26">
        <v>0</v>
      </c>
    </row>
    <row r="407" spans="1:27" s="1" customFormat="1" ht="18.75" hidden="1" customHeight="1" x14ac:dyDescent="0.2">
      <c r="A407" s="20">
        <v>311338</v>
      </c>
      <c r="B407" s="12" t="s">
        <v>2472</v>
      </c>
      <c r="C407" s="20">
        <f t="shared" si="14"/>
        <v>277</v>
      </c>
      <c r="D407" s="1" t="s">
        <v>348</v>
      </c>
      <c r="E407" s="1" t="s">
        <v>3159</v>
      </c>
      <c r="F407" s="20">
        <v>71</v>
      </c>
      <c r="G407" s="20">
        <v>311338</v>
      </c>
      <c r="H407" s="1" t="s">
        <v>2315</v>
      </c>
      <c r="I407" s="1">
        <v>10608391</v>
      </c>
      <c r="J407" s="21" t="s">
        <v>2314</v>
      </c>
      <c r="L407" s="21" t="s">
        <v>3389</v>
      </c>
      <c r="M407" s="22">
        <v>45627</v>
      </c>
      <c r="N407" s="22">
        <v>46356</v>
      </c>
      <c r="O407" s="77">
        <f t="shared" si="13"/>
        <v>0.80749966974340659</v>
      </c>
      <c r="P407" s="21" t="s">
        <v>221</v>
      </c>
      <c r="Q407" s="1" t="s">
        <v>222</v>
      </c>
      <c r="R407" s="20" t="s">
        <v>2952</v>
      </c>
      <c r="S407" s="69">
        <v>3943588.2769999998</v>
      </c>
      <c r="T407" s="69">
        <v>695927.34299999999</v>
      </c>
      <c r="U407" s="69">
        <v>244187.03</v>
      </c>
      <c r="V407" s="69">
        <v>0</v>
      </c>
      <c r="W407" s="69">
        <v>4883702.6500000004</v>
      </c>
      <c r="X407" s="24" t="s">
        <v>3157</v>
      </c>
      <c r="Z407" s="23">
        <v>0</v>
      </c>
      <c r="AA407" s="26">
        <v>0</v>
      </c>
    </row>
    <row r="408" spans="1:27" s="1" customFormat="1" ht="18.75" hidden="1" customHeight="1" x14ac:dyDescent="0.2">
      <c r="A408" s="20">
        <v>318279</v>
      </c>
      <c r="B408" s="12" t="s">
        <v>2472</v>
      </c>
      <c r="C408" s="20">
        <f t="shared" si="14"/>
        <v>278</v>
      </c>
      <c r="D408" s="1" t="s">
        <v>1677</v>
      </c>
      <c r="E408" s="1" t="s">
        <v>3158</v>
      </c>
      <c r="F408" s="20">
        <v>76</v>
      </c>
      <c r="G408" s="20">
        <v>318279</v>
      </c>
      <c r="H408" s="1" t="s">
        <v>2226</v>
      </c>
      <c r="I408" s="1">
        <v>1570298</v>
      </c>
      <c r="J408" s="21" t="s">
        <v>2320</v>
      </c>
      <c r="K408" s="1" t="s">
        <v>2851</v>
      </c>
      <c r="L408" s="21" t="s">
        <v>3390</v>
      </c>
      <c r="M408" s="22">
        <v>45627</v>
      </c>
      <c r="N408" s="22">
        <v>46721</v>
      </c>
      <c r="O408" s="77">
        <f t="shared" si="13"/>
        <v>0.81502467963525482</v>
      </c>
      <c r="P408" s="21" t="s">
        <v>2116</v>
      </c>
      <c r="Q408" s="1" t="s">
        <v>93</v>
      </c>
      <c r="R408" s="20" t="s">
        <v>2951</v>
      </c>
      <c r="S408" s="69">
        <v>2009356.14</v>
      </c>
      <c r="T408" s="69">
        <v>345862.26</v>
      </c>
      <c r="U408" s="69">
        <v>110174.6</v>
      </c>
      <c r="V408" s="69">
        <v>0</v>
      </c>
      <c r="W408" s="69">
        <v>2465393</v>
      </c>
      <c r="X408" s="24" t="s">
        <v>3157</v>
      </c>
      <c r="Z408" s="23">
        <v>616000</v>
      </c>
      <c r="AA408" s="26">
        <v>0</v>
      </c>
    </row>
    <row r="409" spans="1:27" s="1" customFormat="1" ht="18.75" hidden="1" customHeight="1" x14ac:dyDescent="0.2">
      <c r="A409" s="20">
        <v>312941</v>
      </c>
      <c r="B409" s="12" t="s">
        <v>2472</v>
      </c>
      <c r="C409" s="20">
        <f t="shared" si="14"/>
        <v>279</v>
      </c>
      <c r="D409" s="1" t="s">
        <v>348</v>
      </c>
      <c r="E409" s="1" t="s">
        <v>3159</v>
      </c>
      <c r="F409" s="20">
        <v>71</v>
      </c>
      <c r="G409" s="20">
        <v>312941</v>
      </c>
      <c r="H409" s="1" t="s">
        <v>2376</v>
      </c>
      <c r="I409" s="1">
        <v>4374849</v>
      </c>
      <c r="J409" s="21" t="s">
        <v>2377</v>
      </c>
      <c r="K409" s="1" t="s">
        <v>2852</v>
      </c>
      <c r="L409" s="21" t="s">
        <v>3391</v>
      </c>
      <c r="M409" s="22">
        <v>45627</v>
      </c>
      <c r="N409" s="22">
        <v>46356</v>
      </c>
      <c r="O409" s="77">
        <f t="shared" si="13"/>
        <v>0.85000000001539566</v>
      </c>
      <c r="P409" s="21" t="s">
        <v>221</v>
      </c>
      <c r="Q409" s="1" t="s">
        <v>222</v>
      </c>
      <c r="R409" s="20" t="s">
        <v>2952</v>
      </c>
      <c r="S409" s="69">
        <v>4140775.5359999998</v>
      </c>
      <c r="T409" s="69">
        <v>383805.11900000001</v>
      </c>
      <c r="U409" s="69">
        <v>346919.9755</v>
      </c>
      <c r="V409" s="69">
        <v>0</v>
      </c>
      <c r="W409" s="69">
        <v>4871500.63</v>
      </c>
      <c r="X409" s="24" t="s">
        <v>3157</v>
      </c>
      <c r="Z409" s="23">
        <v>280000</v>
      </c>
      <c r="AA409" s="26">
        <v>0</v>
      </c>
    </row>
    <row r="410" spans="1:27" s="1" customFormat="1" ht="18.75" hidden="1" customHeight="1" x14ac:dyDescent="0.2">
      <c r="A410" s="20">
        <v>316828</v>
      </c>
      <c r="B410" s="12" t="s">
        <v>2472</v>
      </c>
      <c r="C410" s="20">
        <f t="shared" si="14"/>
        <v>280</v>
      </c>
      <c r="D410" s="1" t="s">
        <v>1677</v>
      </c>
      <c r="E410" s="1" t="s">
        <v>3158</v>
      </c>
      <c r="F410" s="20">
        <v>76</v>
      </c>
      <c r="G410" s="20">
        <v>316828</v>
      </c>
      <c r="H410" s="1" t="s">
        <v>2853</v>
      </c>
      <c r="I410" s="1">
        <v>4483439</v>
      </c>
      <c r="J410" s="21" t="s">
        <v>2144</v>
      </c>
      <c r="K410" s="1" t="s">
        <v>2854</v>
      </c>
      <c r="L410" s="21" t="s">
        <v>3381</v>
      </c>
      <c r="M410" s="22">
        <v>45627</v>
      </c>
      <c r="N410" s="22">
        <v>46721</v>
      </c>
      <c r="O410" s="77">
        <f t="shared" si="13"/>
        <v>0.85</v>
      </c>
      <c r="P410" s="21" t="s">
        <v>308</v>
      </c>
      <c r="Q410" s="1" t="s">
        <v>91</v>
      </c>
      <c r="R410" s="20" t="s">
        <v>2951</v>
      </c>
      <c r="S410" s="69">
        <v>2091203.66</v>
      </c>
      <c r="T410" s="69">
        <v>205702.22</v>
      </c>
      <c r="U410" s="69">
        <v>163333.72</v>
      </c>
      <c r="V410" s="69">
        <v>0</v>
      </c>
      <c r="W410" s="69">
        <v>2460239.6</v>
      </c>
      <c r="X410" s="24" t="s">
        <v>3157</v>
      </c>
      <c r="Z410" s="23">
        <v>0</v>
      </c>
      <c r="AA410" s="26">
        <v>0</v>
      </c>
    </row>
    <row r="411" spans="1:27" s="1" customFormat="1" ht="18.75" hidden="1" customHeight="1" x14ac:dyDescent="0.2">
      <c r="A411" s="20">
        <v>311689</v>
      </c>
      <c r="B411" s="12" t="s">
        <v>2472</v>
      </c>
      <c r="C411" s="20">
        <f t="shared" si="14"/>
        <v>281</v>
      </c>
      <c r="D411" s="1" t="s">
        <v>348</v>
      </c>
      <c r="E411" s="1" t="s">
        <v>3159</v>
      </c>
      <c r="F411" s="20">
        <v>71</v>
      </c>
      <c r="G411" s="20">
        <v>311689</v>
      </c>
      <c r="H411" s="1" t="s">
        <v>2326</v>
      </c>
      <c r="I411" s="1">
        <v>2627023</v>
      </c>
      <c r="J411" s="21" t="s">
        <v>2312</v>
      </c>
      <c r="L411" s="21" t="s">
        <v>3392</v>
      </c>
      <c r="M411" s="22">
        <v>45627</v>
      </c>
      <c r="N411" s="22">
        <v>46356</v>
      </c>
      <c r="O411" s="77">
        <f t="shared" si="13"/>
        <v>0.8075</v>
      </c>
      <c r="P411" s="21" t="s">
        <v>221</v>
      </c>
      <c r="Q411" s="1" t="s">
        <v>222</v>
      </c>
      <c r="R411" s="20" t="s">
        <v>2952</v>
      </c>
      <c r="S411" s="69">
        <v>3938751.4709999999</v>
      </c>
      <c r="T411" s="69">
        <v>695073.78899999999</v>
      </c>
      <c r="U411" s="69">
        <v>243885.54</v>
      </c>
      <c r="V411" s="69">
        <v>0</v>
      </c>
      <c r="W411" s="69">
        <v>4877710.8</v>
      </c>
      <c r="X411" s="24" t="s">
        <v>3157</v>
      </c>
      <c r="Z411" s="23">
        <v>0</v>
      </c>
      <c r="AA411" s="26">
        <v>0</v>
      </c>
    </row>
    <row r="412" spans="1:27" s="1" customFormat="1" ht="18.75" hidden="1" customHeight="1" x14ac:dyDescent="0.2">
      <c r="A412" s="20">
        <v>313297</v>
      </c>
      <c r="B412" s="12" t="s">
        <v>2472</v>
      </c>
      <c r="C412" s="20">
        <f t="shared" si="14"/>
        <v>282</v>
      </c>
      <c r="D412" s="1" t="s">
        <v>1677</v>
      </c>
      <c r="E412" s="1" t="s">
        <v>3158</v>
      </c>
      <c r="F412" s="20">
        <v>76</v>
      </c>
      <c r="G412" s="20">
        <v>313297</v>
      </c>
      <c r="H412" s="1" t="s">
        <v>2855</v>
      </c>
      <c r="I412" s="1">
        <v>24167937</v>
      </c>
      <c r="J412" s="21" t="s">
        <v>2122</v>
      </c>
      <c r="K412" s="1" t="s">
        <v>2856</v>
      </c>
      <c r="L412" s="21" t="s">
        <v>3393</v>
      </c>
      <c r="M412" s="22">
        <v>45627</v>
      </c>
      <c r="N412" s="22">
        <v>46721</v>
      </c>
      <c r="O412" s="77">
        <f t="shared" si="13"/>
        <v>0.84999999999999987</v>
      </c>
      <c r="P412" s="21" t="s">
        <v>2123</v>
      </c>
      <c r="Q412" s="1" t="s">
        <v>92</v>
      </c>
      <c r="R412" s="20" t="s">
        <v>2951</v>
      </c>
      <c r="S412" s="69">
        <v>2095365.43</v>
      </c>
      <c r="T412" s="69">
        <v>320467.65000000002</v>
      </c>
      <c r="U412" s="69">
        <v>49302.720000000001</v>
      </c>
      <c r="V412" s="69">
        <v>0</v>
      </c>
      <c r="W412" s="69">
        <v>2465135.7999999998</v>
      </c>
      <c r="X412" s="24" t="s">
        <v>3157</v>
      </c>
      <c r="Z412" s="23">
        <v>246513.58000000002</v>
      </c>
      <c r="AA412" s="26">
        <v>0</v>
      </c>
    </row>
    <row r="413" spans="1:27" s="1" customFormat="1" ht="18.75" hidden="1" customHeight="1" x14ac:dyDescent="0.2">
      <c r="A413" s="20">
        <v>316771</v>
      </c>
      <c r="B413" s="12" t="s">
        <v>2472</v>
      </c>
      <c r="C413" s="20">
        <f t="shared" si="14"/>
        <v>283</v>
      </c>
      <c r="D413" s="1" t="s">
        <v>1677</v>
      </c>
      <c r="E413" s="1" t="s">
        <v>3158</v>
      </c>
      <c r="F413" s="20">
        <v>76</v>
      </c>
      <c r="G413" s="20">
        <v>316771</v>
      </c>
      <c r="H413" s="1" t="s">
        <v>2857</v>
      </c>
      <c r="I413" s="1">
        <v>4483439</v>
      </c>
      <c r="J413" s="21" t="s">
        <v>2144</v>
      </c>
      <c r="K413" s="1" t="s">
        <v>2858</v>
      </c>
      <c r="L413" s="21" t="s">
        <v>3381</v>
      </c>
      <c r="M413" s="22">
        <v>45627</v>
      </c>
      <c r="N413" s="22">
        <v>46721</v>
      </c>
      <c r="O413" s="77">
        <f t="shared" si="13"/>
        <v>0.85</v>
      </c>
      <c r="P413" s="21" t="s">
        <v>308</v>
      </c>
      <c r="Q413" s="1" t="s">
        <v>91</v>
      </c>
      <c r="R413" s="20" t="s">
        <v>2951</v>
      </c>
      <c r="S413" s="69">
        <v>2091317.9</v>
      </c>
      <c r="T413" s="69">
        <v>205719.67999999999</v>
      </c>
      <c r="U413" s="69">
        <v>163336.42000000001</v>
      </c>
      <c r="V413" s="69">
        <v>0</v>
      </c>
      <c r="W413" s="69">
        <v>2460374</v>
      </c>
      <c r="X413" s="24" t="s">
        <v>3157</v>
      </c>
      <c r="Z413" s="23">
        <v>0</v>
      </c>
      <c r="AA413" s="26">
        <v>0</v>
      </c>
    </row>
    <row r="414" spans="1:27" s="1" customFormat="1" ht="18.75" hidden="1" customHeight="1" x14ac:dyDescent="0.2">
      <c r="A414" s="20">
        <v>311348</v>
      </c>
      <c r="B414" s="12" t="s">
        <v>2472</v>
      </c>
      <c r="C414" s="20">
        <f t="shared" si="14"/>
        <v>284</v>
      </c>
      <c r="D414" s="1" t="s">
        <v>1677</v>
      </c>
      <c r="E414" s="1" t="s">
        <v>3158</v>
      </c>
      <c r="F414" s="20">
        <v>77</v>
      </c>
      <c r="G414" s="20">
        <v>311348</v>
      </c>
      <c r="H414" s="1" t="s">
        <v>2318</v>
      </c>
      <c r="I414" s="1">
        <v>2627023</v>
      </c>
      <c r="J414" s="21" t="s">
        <v>2312</v>
      </c>
      <c r="K414" s="1" t="s">
        <v>2753</v>
      </c>
      <c r="L414" s="21" t="s">
        <v>3300</v>
      </c>
      <c r="M414" s="22">
        <v>45627</v>
      </c>
      <c r="N414" s="22">
        <v>46721</v>
      </c>
      <c r="O414" s="77">
        <f t="shared" si="13"/>
        <v>0.3818494679479057</v>
      </c>
      <c r="P414" s="21" t="s">
        <v>505</v>
      </c>
      <c r="Q414" s="1" t="s">
        <v>90</v>
      </c>
      <c r="R414" s="20" t="s">
        <v>2951</v>
      </c>
      <c r="S414" s="69">
        <v>940407.46</v>
      </c>
      <c r="T414" s="69">
        <v>1406054.83</v>
      </c>
      <c r="U414" s="69">
        <v>116307.83</v>
      </c>
      <c r="V414" s="69">
        <v>0</v>
      </c>
      <c r="W414" s="69">
        <v>2462770.12</v>
      </c>
      <c r="X414" s="24" t="s">
        <v>3157</v>
      </c>
      <c r="Z414" s="23">
        <v>0</v>
      </c>
      <c r="AA414" s="26">
        <v>0</v>
      </c>
    </row>
    <row r="415" spans="1:27" s="1" customFormat="1" ht="18.75" hidden="1" customHeight="1" x14ac:dyDescent="0.2">
      <c r="A415" s="20">
        <v>327802</v>
      </c>
      <c r="B415" s="12" t="s">
        <v>2472</v>
      </c>
      <c r="C415" s="20">
        <f t="shared" si="14"/>
        <v>285</v>
      </c>
      <c r="D415" s="1" t="s">
        <v>830</v>
      </c>
      <c r="E415" s="1" t="s">
        <v>3163</v>
      </c>
      <c r="F415" s="20">
        <v>291</v>
      </c>
      <c r="G415" s="20">
        <v>327802</v>
      </c>
      <c r="H415" s="1" t="s">
        <v>2859</v>
      </c>
      <c r="I415" s="1">
        <v>4269282</v>
      </c>
      <c r="J415" s="21" t="s">
        <v>2159</v>
      </c>
      <c r="L415" s="21" t="s">
        <v>3394</v>
      </c>
      <c r="M415" s="22">
        <v>45627</v>
      </c>
      <c r="N415" s="22">
        <v>46568</v>
      </c>
      <c r="O415" s="77">
        <f t="shared" si="13"/>
        <v>0.84999999995596864</v>
      </c>
      <c r="P415" s="21" t="s">
        <v>2237</v>
      </c>
      <c r="Q415" s="1" t="s">
        <v>602</v>
      </c>
      <c r="R415" s="20" t="s">
        <v>2952</v>
      </c>
      <c r="S415" s="69">
        <v>6756538.7439999999</v>
      </c>
      <c r="T415" s="69">
        <v>1033352.977</v>
      </c>
      <c r="U415" s="69">
        <v>158977.39000000001</v>
      </c>
      <c r="V415" s="69">
        <v>0</v>
      </c>
      <c r="W415" s="69">
        <v>7948869.1100000003</v>
      </c>
      <c r="X415" s="24" t="s">
        <v>3157</v>
      </c>
      <c r="Z415" s="23">
        <v>450000</v>
      </c>
      <c r="AA415" s="26">
        <v>0</v>
      </c>
    </row>
    <row r="416" spans="1:27" s="1" customFormat="1" ht="18.75" hidden="1" customHeight="1" x14ac:dyDescent="0.2">
      <c r="A416" s="20">
        <v>312650</v>
      </c>
      <c r="B416" s="12" t="s">
        <v>2472</v>
      </c>
      <c r="C416" s="20">
        <f t="shared" si="14"/>
        <v>286</v>
      </c>
      <c r="D416" s="1" t="s">
        <v>1677</v>
      </c>
      <c r="E416" s="1" t="s">
        <v>3158</v>
      </c>
      <c r="F416" s="20">
        <v>76</v>
      </c>
      <c r="G416" s="20">
        <v>312650</v>
      </c>
      <c r="H416" s="1" t="s">
        <v>2860</v>
      </c>
      <c r="I416" s="1">
        <v>16131460</v>
      </c>
      <c r="J416" s="21" t="s">
        <v>2861</v>
      </c>
      <c r="K416" s="1" t="s">
        <v>2862</v>
      </c>
      <c r="L416" s="21" t="s">
        <v>3395</v>
      </c>
      <c r="M416" s="22">
        <v>45658</v>
      </c>
      <c r="N416" s="22">
        <v>46752</v>
      </c>
      <c r="O416" s="77">
        <f t="shared" si="13"/>
        <v>0.83003869027556354</v>
      </c>
      <c r="P416" s="21" t="s">
        <v>2863</v>
      </c>
      <c r="Q416" s="1" t="s">
        <v>95</v>
      </c>
      <c r="R416" s="20" t="s">
        <v>2951</v>
      </c>
      <c r="S416" s="69">
        <v>2029825.959</v>
      </c>
      <c r="T416" s="69">
        <v>342072.261</v>
      </c>
      <c r="U416" s="69">
        <v>73561.23</v>
      </c>
      <c r="V416" s="69">
        <v>0</v>
      </c>
      <c r="W416" s="69">
        <v>2445459.4500000002</v>
      </c>
      <c r="X416" s="24" t="s">
        <v>3157</v>
      </c>
      <c r="Z416" s="23">
        <v>733637.83</v>
      </c>
      <c r="AA416" s="26">
        <v>0</v>
      </c>
    </row>
    <row r="417" spans="1:27" s="1" customFormat="1" ht="18.75" hidden="1" customHeight="1" x14ac:dyDescent="0.2">
      <c r="A417" s="20">
        <v>310028</v>
      </c>
      <c r="B417" s="12" t="s">
        <v>2472</v>
      </c>
      <c r="C417" s="20">
        <f t="shared" si="14"/>
        <v>287</v>
      </c>
      <c r="D417" s="1" t="s">
        <v>1677</v>
      </c>
      <c r="E417" s="1" t="s">
        <v>3158</v>
      </c>
      <c r="F417" s="20">
        <v>76</v>
      </c>
      <c r="G417" s="20">
        <v>310028</v>
      </c>
      <c r="H417" s="1" t="s">
        <v>2473</v>
      </c>
      <c r="I417" s="1">
        <v>4565229</v>
      </c>
      <c r="J417" s="21" t="s">
        <v>2289</v>
      </c>
      <c r="L417" s="21" t="s">
        <v>3396</v>
      </c>
      <c r="M417" s="22">
        <v>45627</v>
      </c>
      <c r="N417" s="22">
        <v>46538</v>
      </c>
      <c r="O417" s="77">
        <f t="shared" si="13"/>
        <v>0.85000000003045018</v>
      </c>
      <c r="P417" s="21" t="s">
        <v>459</v>
      </c>
      <c r="Q417" s="1" t="s">
        <v>96</v>
      </c>
      <c r="R417" s="20" t="s">
        <v>2951</v>
      </c>
      <c r="S417" s="69">
        <v>2093585.5220000001</v>
      </c>
      <c r="T417" s="69">
        <v>320195.42849999998</v>
      </c>
      <c r="U417" s="69">
        <v>49260.84</v>
      </c>
      <c r="V417" s="69">
        <v>0</v>
      </c>
      <c r="W417" s="69">
        <v>2463041.79</v>
      </c>
      <c r="X417" s="24" t="s">
        <v>3157</v>
      </c>
      <c r="Z417" s="23">
        <v>110000</v>
      </c>
      <c r="AA417" s="26">
        <v>0</v>
      </c>
    </row>
    <row r="418" spans="1:27" s="1" customFormat="1" ht="18.75" hidden="1" customHeight="1" x14ac:dyDescent="0.2">
      <c r="A418" s="20">
        <v>317841</v>
      </c>
      <c r="B418" s="12" t="s">
        <v>2472</v>
      </c>
      <c r="C418" s="20">
        <f t="shared" si="14"/>
        <v>288</v>
      </c>
      <c r="D418" s="1" t="s">
        <v>1677</v>
      </c>
      <c r="E418" s="1" t="s">
        <v>3158</v>
      </c>
      <c r="F418" s="20">
        <v>76</v>
      </c>
      <c r="G418" s="20">
        <v>317841</v>
      </c>
      <c r="H418" s="1" t="s">
        <v>2474</v>
      </c>
      <c r="I418" s="1">
        <v>14196560</v>
      </c>
      <c r="J418" s="21" t="s">
        <v>2475</v>
      </c>
      <c r="K418" s="1" t="s">
        <v>2476</v>
      </c>
      <c r="L418" s="21" t="s">
        <v>3397</v>
      </c>
      <c r="M418" s="22">
        <v>45627</v>
      </c>
      <c r="N418" s="22">
        <v>46721</v>
      </c>
      <c r="O418" s="77">
        <f t="shared" si="13"/>
        <v>0.85000000003465415</v>
      </c>
      <c r="P418" s="21" t="s">
        <v>1187</v>
      </c>
      <c r="Q418" s="1" t="s">
        <v>93</v>
      </c>
      <c r="R418" s="20" t="s">
        <v>2951</v>
      </c>
      <c r="S418" s="69">
        <v>1839602.8529999999</v>
      </c>
      <c r="T418" s="69">
        <v>308238.90749999997</v>
      </c>
      <c r="U418" s="69">
        <v>16396.89</v>
      </c>
      <c r="V418" s="69">
        <v>0</v>
      </c>
      <c r="W418" s="69">
        <v>2164238.65</v>
      </c>
      <c r="X418" s="24" t="s">
        <v>3157</v>
      </c>
      <c r="Z418" s="23">
        <v>0</v>
      </c>
      <c r="AA418" s="26">
        <v>0</v>
      </c>
    </row>
    <row r="419" spans="1:27" s="1" customFormat="1" ht="18.75" hidden="1" customHeight="1" x14ac:dyDescent="0.2">
      <c r="A419" s="20">
        <v>317692</v>
      </c>
      <c r="B419" s="12" t="s">
        <v>2472</v>
      </c>
      <c r="C419" s="20">
        <f t="shared" si="14"/>
        <v>289</v>
      </c>
      <c r="D419" s="1" t="s">
        <v>348</v>
      </c>
      <c r="E419" s="1" t="s">
        <v>3159</v>
      </c>
      <c r="F419" s="20">
        <v>71</v>
      </c>
      <c r="G419" s="20">
        <v>317692</v>
      </c>
      <c r="H419" s="1" t="s">
        <v>2477</v>
      </c>
      <c r="I419" s="1">
        <v>36575638</v>
      </c>
      <c r="J419" s="21" t="s">
        <v>1770</v>
      </c>
      <c r="K419" s="1" t="s">
        <v>2478</v>
      </c>
      <c r="L419" s="21" t="s">
        <v>3359</v>
      </c>
      <c r="M419" s="22">
        <v>45658</v>
      </c>
      <c r="N419" s="22">
        <v>46387</v>
      </c>
      <c r="O419" s="77">
        <f t="shared" si="13"/>
        <v>0.81677647890838656</v>
      </c>
      <c r="P419" s="21" t="s">
        <v>221</v>
      </c>
      <c r="Q419" s="1" t="s">
        <v>222</v>
      </c>
      <c r="R419" s="20" t="s">
        <v>2952</v>
      </c>
      <c r="S419" s="69">
        <v>4022597.2050000001</v>
      </c>
      <c r="T419" s="69">
        <v>688370.63500000001</v>
      </c>
      <c r="U419" s="69">
        <v>213999.16</v>
      </c>
      <c r="V419" s="69">
        <v>0</v>
      </c>
      <c r="W419" s="69">
        <v>4924967</v>
      </c>
      <c r="X419" s="24" t="s">
        <v>3157</v>
      </c>
      <c r="Z419" s="23">
        <v>1476000</v>
      </c>
      <c r="AA419" s="26">
        <v>0</v>
      </c>
    </row>
    <row r="420" spans="1:27" s="1" customFormat="1" ht="18.75" hidden="1" customHeight="1" x14ac:dyDescent="0.2">
      <c r="A420" s="20">
        <v>316768</v>
      </c>
      <c r="B420" s="12" t="s">
        <v>2472</v>
      </c>
      <c r="C420" s="20">
        <f t="shared" si="14"/>
        <v>290</v>
      </c>
      <c r="D420" s="1" t="s">
        <v>1677</v>
      </c>
      <c r="E420" s="1" t="s">
        <v>3158</v>
      </c>
      <c r="F420" s="20">
        <v>76</v>
      </c>
      <c r="G420" s="20">
        <v>316768</v>
      </c>
      <c r="H420" s="1" t="s">
        <v>2479</v>
      </c>
      <c r="I420" s="1">
        <v>33515925</v>
      </c>
      <c r="J420" s="21" t="s">
        <v>2480</v>
      </c>
      <c r="K420" s="1" t="s">
        <v>2481</v>
      </c>
      <c r="L420" s="21" t="s">
        <v>3398</v>
      </c>
      <c r="M420" s="22">
        <v>45658</v>
      </c>
      <c r="N420" s="22">
        <v>46387</v>
      </c>
      <c r="O420" s="77">
        <f t="shared" si="13"/>
        <v>0.85000000003068965</v>
      </c>
      <c r="P420" s="21" t="s">
        <v>98</v>
      </c>
      <c r="Q420" s="1" t="s">
        <v>97</v>
      </c>
      <c r="R420" s="20" t="s">
        <v>2951</v>
      </c>
      <c r="S420" s="69">
        <v>2077241.824</v>
      </c>
      <c r="T420" s="69">
        <v>352035.59649999999</v>
      </c>
      <c r="U420" s="69">
        <v>14536.49</v>
      </c>
      <c r="V420" s="69">
        <v>0</v>
      </c>
      <c r="W420" s="69">
        <v>2443813.91</v>
      </c>
      <c r="X420" s="24" t="s">
        <v>3157</v>
      </c>
      <c r="Z420" s="23">
        <v>733144.16</v>
      </c>
      <c r="AA420" s="26">
        <v>0</v>
      </c>
    </row>
    <row r="421" spans="1:27" s="1" customFormat="1" ht="18.75" hidden="1" customHeight="1" x14ac:dyDescent="0.2">
      <c r="A421" s="20">
        <v>318278</v>
      </c>
      <c r="B421" s="12" t="s">
        <v>2472</v>
      </c>
      <c r="C421" s="20">
        <f t="shared" si="14"/>
        <v>291</v>
      </c>
      <c r="D421" s="1" t="s">
        <v>348</v>
      </c>
      <c r="E421" s="1" t="s">
        <v>3159</v>
      </c>
      <c r="F421" s="20">
        <v>71</v>
      </c>
      <c r="G421" s="20">
        <v>318278</v>
      </c>
      <c r="H421" s="1" t="s">
        <v>2482</v>
      </c>
      <c r="I421" s="1">
        <v>21543425</v>
      </c>
      <c r="J421" s="21" t="s">
        <v>2483</v>
      </c>
      <c r="L421" s="21" t="s">
        <v>3399</v>
      </c>
      <c r="M421" s="22">
        <v>45658</v>
      </c>
      <c r="N421" s="22">
        <v>46387</v>
      </c>
      <c r="O421" s="77">
        <f t="shared" si="13"/>
        <v>0.8074999385706052</v>
      </c>
      <c r="P421" s="21" t="s">
        <v>483</v>
      </c>
      <c r="Q421" s="1" t="s">
        <v>95</v>
      </c>
      <c r="R421" s="20" t="s">
        <v>2952</v>
      </c>
      <c r="S421" s="69">
        <v>3959703.6230000001</v>
      </c>
      <c r="T421" s="69">
        <v>698771.22750000004</v>
      </c>
      <c r="U421" s="69">
        <v>245183.26</v>
      </c>
      <c r="V421" s="69">
        <v>0</v>
      </c>
      <c r="W421" s="69">
        <v>4903658.1100000003</v>
      </c>
      <c r="X421" s="24" t="s">
        <v>3157</v>
      </c>
      <c r="Z421" s="23">
        <v>1471097.43</v>
      </c>
      <c r="AA421" s="26">
        <v>0</v>
      </c>
    </row>
    <row r="422" spans="1:27" s="1" customFormat="1" ht="18.75" hidden="1" customHeight="1" x14ac:dyDescent="0.2">
      <c r="A422" s="20">
        <v>312548</v>
      </c>
      <c r="B422" s="12" t="s">
        <v>2472</v>
      </c>
      <c r="C422" s="20">
        <f t="shared" si="14"/>
        <v>292</v>
      </c>
      <c r="D422" s="1" t="s">
        <v>348</v>
      </c>
      <c r="E422" s="1" t="s">
        <v>3159</v>
      </c>
      <c r="F422" s="20">
        <v>71</v>
      </c>
      <c r="G422" s="20">
        <v>312548</v>
      </c>
      <c r="H422" s="1" t="s">
        <v>2484</v>
      </c>
      <c r="I422" s="1">
        <v>14871616</v>
      </c>
      <c r="J422" s="21" t="s">
        <v>2249</v>
      </c>
      <c r="L422" s="21" t="s">
        <v>3400</v>
      </c>
      <c r="M422" s="22">
        <v>45660</v>
      </c>
      <c r="N422" s="22">
        <v>46387</v>
      </c>
      <c r="O422" s="77">
        <f t="shared" si="13"/>
        <v>0.83299999439693773</v>
      </c>
      <c r="P422" s="21" t="s">
        <v>221</v>
      </c>
      <c r="Q422" s="1" t="s">
        <v>222</v>
      </c>
      <c r="R422" s="20" t="s">
        <v>2952</v>
      </c>
      <c r="S422" s="69">
        <v>4107195.912</v>
      </c>
      <c r="T422" s="69">
        <v>724799.27850000001</v>
      </c>
      <c r="U422" s="69">
        <v>98612.18</v>
      </c>
      <c r="V422" s="69">
        <v>0</v>
      </c>
      <c r="W422" s="69">
        <v>4930607.37</v>
      </c>
      <c r="X422" s="24" t="s">
        <v>3157</v>
      </c>
      <c r="Z422" s="23">
        <v>493000</v>
      </c>
      <c r="AA422" s="26">
        <v>0</v>
      </c>
    </row>
    <row r="423" spans="1:27" s="1" customFormat="1" ht="18.75" hidden="1" customHeight="1" x14ac:dyDescent="0.2">
      <c r="A423" s="20">
        <v>313798</v>
      </c>
      <c r="B423" s="12" t="s">
        <v>2472</v>
      </c>
      <c r="C423" s="20">
        <f t="shared" si="14"/>
        <v>293</v>
      </c>
      <c r="D423" s="1" t="s">
        <v>1677</v>
      </c>
      <c r="E423" s="1" t="s">
        <v>3158</v>
      </c>
      <c r="F423" s="20">
        <v>77</v>
      </c>
      <c r="G423" s="20">
        <v>313798</v>
      </c>
      <c r="H423" s="1" t="s">
        <v>2485</v>
      </c>
      <c r="I423" s="1">
        <v>4283465</v>
      </c>
      <c r="J423" s="21" t="s">
        <v>2486</v>
      </c>
      <c r="K423" s="1" t="s">
        <v>2487</v>
      </c>
      <c r="L423" s="21" t="s">
        <v>3401</v>
      </c>
      <c r="M423" s="22">
        <v>45658</v>
      </c>
      <c r="N423" s="22">
        <v>46387</v>
      </c>
      <c r="O423" s="77">
        <f t="shared" si="13"/>
        <v>0.39358045884740389</v>
      </c>
      <c r="P423" s="21" t="s">
        <v>100</v>
      </c>
      <c r="Q423" s="1" t="s">
        <v>90</v>
      </c>
      <c r="R423" s="20" t="s">
        <v>2951</v>
      </c>
      <c r="S423" s="69">
        <v>969832.68400000001</v>
      </c>
      <c r="T423" s="69">
        <v>1421285.0060000001</v>
      </c>
      <c r="U423" s="69">
        <v>73010.45</v>
      </c>
      <c r="V423" s="69">
        <v>0</v>
      </c>
      <c r="W423" s="69">
        <v>2464128.14</v>
      </c>
      <c r="X423" s="24" t="s">
        <v>3157</v>
      </c>
      <c r="Z423" s="23">
        <v>246412.81</v>
      </c>
      <c r="AA423" s="26">
        <v>0</v>
      </c>
    </row>
    <row r="424" spans="1:27" s="1" customFormat="1" ht="18.75" hidden="1" customHeight="1" x14ac:dyDescent="0.2">
      <c r="A424" s="20">
        <v>312957</v>
      </c>
      <c r="B424" s="12" t="s">
        <v>2472</v>
      </c>
      <c r="C424" s="20">
        <f t="shared" si="14"/>
        <v>294</v>
      </c>
      <c r="D424" s="1" t="s">
        <v>348</v>
      </c>
      <c r="E424" s="1" t="s">
        <v>3159</v>
      </c>
      <c r="F424" s="20">
        <v>71</v>
      </c>
      <c r="G424" s="20">
        <v>312957</v>
      </c>
      <c r="H424" s="1" t="s">
        <v>2488</v>
      </c>
      <c r="I424" s="1">
        <v>14871616</v>
      </c>
      <c r="J424" s="21" t="s">
        <v>2249</v>
      </c>
      <c r="L424" s="21" t="s">
        <v>3402</v>
      </c>
      <c r="M424" s="22">
        <v>45660</v>
      </c>
      <c r="N424" s="22">
        <v>46387</v>
      </c>
      <c r="O424" s="77">
        <f t="shared" si="13"/>
        <v>0.83299999439693773</v>
      </c>
      <c r="P424" s="21" t="s">
        <v>221</v>
      </c>
      <c r="Q424" s="1" t="s">
        <v>222</v>
      </c>
      <c r="R424" s="20" t="s">
        <v>2952</v>
      </c>
      <c r="S424" s="69">
        <v>4107195.912</v>
      </c>
      <c r="T424" s="69">
        <v>724799.27850000001</v>
      </c>
      <c r="U424" s="69">
        <v>98612.18</v>
      </c>
      <c r="V424" s="69">
        <v>0</v>
      </c>
      <c r="W424" s="69">
        <v>4930607.37</v>
      </c>
      <c r="X424" s="24" t="s">
        <v>3157</v>
      </c>
      <c r="Z424" s="23">
        <v>493000</v>
      </c>
      <c r="AA424" s="26">
        <v>0</v>
      </c>
    </row>
    <row r="425" spans="1:27" s="1" customFormat="1" ht="18.75" hidden="1" customHeight="1" x14ac:dyDescent="0.2">
      <c r="A425" s="20">
        <v>317744</v>
      </c>
      <c r="B425" s="12" t="s">
        <v>2472</v>
      </c>
      <c r="C425" s="20">
        <f t="shared" si="14"/>
        <v>295</v>
      </c>
      <c r="D425" s="1" t="s">
        <v>348</v>
      </c>
      <c r="E425" s="1" t="s">
        <v>3159</v>
      </c>
      <c r="F425" s="20">
        <v>72</v>
      </c>
      <c r="G425" s="20">
        <v>317744</v>
      </c>
      <c r="H425" s="1" t="s">
        <v>2489</v>
      </c>
      <c r="I425" s="1">
        <v>36575638</v>
      </c>
      <c r="J425" s="21" t="s">
        <v>1770</v>
      </c>
      <c r="K425" s="1" t="s">
        <v>2490</v>
      </c>
      <c r="L425" s="21" t="s">
        <v>3354</v>
      </c>
      <c r="M425" s="22">
        <v>45658</v>
      </c>
      <c r="N425" s="22">
        <v>46387</v>
      </c>
      <c r="O425" s="77">
        <f t="shared" si="13"/>
        <v>0.38568583068435275</v>
      </c>
      <c r="P425" s="21" t="s">
        <v>505</v>
      </c>
      <c r="Q425" s="1" t="s">
        <v>90</v>
      </c>
      <c r="R425" s="20" t="s">
        <v>2952</v>
      </c>
      <c r="S425" s="69">
        <v>1900476.38</v>
      </c>
      <c r="T425" s="69">
        <v>2822697.5</v>
      </c>
      <c r="U425" s="69">
        <v>204350.62</v>
      </c>
      <c r="V425" s="69">
        <v>0</v>
      </c>
      <c r="W425" s="69">
        <v>4927524.5</v>
      </c>
      <c r="X425" s="24" t="s">
        <v>3157</v>
      </c>
      <c r="Z425" s="23">
        <v>1477000</v>
      </c>
      <c r="AA425" s="26">
        <v>0</v>
      </c>
    </row>
    <row r="426" spans="1:27" s="1" customFormat="1" ht="18.75" hidden="1" customHeight="1" x14ac:dyDescent="0.2">
      <c r="A426" s="20">
        <v>317918</v>
      </c>
      <c r="B426" s="12" t="s">
        <v>2472</v>
      </c>
      <c r="C426" s="20">
        <f t="shared" si="14"/>
        <v>296</v>
      </c>
      <c r="D426" s="1" t="s">
        <v>348</v>
      </c>
      <c r="E426" s="1" t="s">
        <v>3159</v>
      </c>
      <c r="F426" s="20">
        <v>71</v>
      </c>
      <c r="G426" s="20">
        <v>317918</v>
      </c>
      <c r="H426" s="1" t="s">
        <v>2491</v>
      </c>
      <c r="I426" s="1">
        <v>16336490</v>
      </c>
      <c r="J426" s="21" t="s">
        <v>2492</v>
      </c>
      <c r="L426" s="21" t="s">
        <v>3403</v>
      </c>
      <c r="M426" s="22">
        <v>45658</v>
      </c>
      <c r="N426" s="22">
        <v>46387</v>
      </c>
      <c r="O426" s="77">
        <f t="shared" si="13"/>
        <v>0.80749148151419292</v>
      </c>
      <c r="P426" s="21" t="s">
        <v>221</v>
      </c>
      <c r="Q426" s="1" t="s">
        <v>222</v>
      </c>
      <c r="R426" s="20" t="s">
        <v>2952</v>
      </c>
      <c r="S426" s="69">
        <v>3977683.3840000001</v>
      </c>
      <c r="T426" s="69">
        <v>701944.12650000001</v>
      </c>
      <c r="U426" s="69">
        <v>246348.15</v>
      </c>
      <c r="V426" s="69">
        <v>0</v>
      </c>
      <c r="W426" s="69">
        <v>4925975.66</v>
      </c>
      <c r="X426" s="24" t="s">
        <v>3157</v>
      </c>
      <c r="Z426" s="23">
        <v>880910.09</v>
      </c>
      <c r="AA426" s="26">
        <v>0</v>
      </c>
    </row>
    <row r="427" spans="1:27" s="1" customFormat="1" ht="18.75" hidden="1" customHeight="1" x14ac:dyDescent="0.2">
      <c r="A427" s="20">
        <v>309567</v>
      </c>
      <c r="B427" s="12" t="s">
        <v>2472</v>
      </c>
      <c r="C427" s="20">
        <f t="shared" si="14"/>
        <v>297</v>
      </c>
      <c r="D427" s="1" t="s">
        <v>1677</v>
      </c>
      <c r="E427" s="1" t="s">
        <v>3158</v>
      </c>
      <c r="F427" s="20">
        <v>76</v>
      </c>
      <c r="G427" s="20">
        <v>309567</v>
      </c>
      <c r="H427" s="1" t="s">
        <v>2493</v>
      </c>
      <c r="I427" s="1">
        <v>8064239</v>
      </c>
      <c r="J427" s="21" t="s">
        <v>2281</v>
      </c>
      <c r="K427" s="1" t="s">
        <v>2494</v>
      </c>
      <c r="L427" s="21" t="s">
        <v>3404</v>
      </c>
      <c r="M427" s="22">
        <v>45627</v>
      </c>
      <c r="N427" s="22">
        <v>46538</v>
      </c>
      <c r="O427" s="77">
        <f t="shared" si="13"/>
        <v>0.85000000003046627</v>
      </c>
      <c r="P427" s="21" t="s">
        <v>549</v>
      </c>
      <c r="Q427" s="1" t="s">
        <v>93</v>
      </c>
      <c r="R427" s="20" t="s">
        <v>2951</v>
      </c>
      <c r="S427" s="69">
        <v>2092479.5020000001</v>
      </c>
      <c r="T427" s="69">
        <v>341398.3285</v>
      </c>
      <c r="U427" s="69">
        <v>27862.76</v>
      </c>
      <c r="V427" s="69">
        <v>0</v>
      </c>
      <c r="W427" s="69">
        <v>2461740.59</v>
      </c>
      <c r="X427" s="24" t="s">
        <v>3157</v>
      </c>
      <c r="Z427" s="23">
        <v>146000</v>
      </c>
      <c r="AA427" s="26">
        <v>0</v>
      </c>
    </row>
    <row r="428" spans="1:27" s="1" customFormat="1" ht="18.75" hidden="1" customHeight="1" x14ac:dyDescent="0.2">
      <c r="A428" s="20">
        <v>324979</v>
      </c>
      <c r="B428" s="12" t="s">
        <v>2472</v>
      </c>
      <c r="C428" s="20">
        <f t="shared" si="14"/>
        <v>298</v>
      </c>
      <c r="D428" s="1" t="s">
        <v>830</v>
      </c>
      <c r="E428" s="1" t="s">
        <v>3163</v>
      </c>
      <c r="F428" s="20">
        <v>291</v>
      </c>
      <c r="G428" s="20">
        <v>324979</v>
      </c>
      <c r="H428" s="1" t="s">
        <v>2495</v>
      </c>
      <c r="I428" s="1">
        <v>4244571</v>
      </c>
      <c r="J428" s="21" t="s">
        <v>1729</v>
      </c>
      <c r="K428" s="1" t="s">
        <v>2496</v>
      </c>
      <c r="L428" s="21" t="s">
        <v>3405</v>
      </c>
      <c r="M428" s="22">
        <v>45658</v>
      </c>
      <c r="N428" s="22">
        <v>46752</v>
      </c>
      <c r="O428" s="77">
        <f t="shared" si="13"/>
        <v>0.85</v>
      </c>
      <c r="P428" s="21" t="s">
        <v>483</v>
      </c>
      <c r="Q428" s="1" t="s">
        <v>95</v>
      </c>
      <c r="R428" s="20" t="s">
        <v>2952</v>
      </c>
      <c r="S428" s="69">
        <v>6746605.5839999998</v>
      </c>
      <c r="T428" s="69">
        <v>1061190.996</v>
      </c>
      <c r="U428" s="69">
        <v>129386.46</v>
      </c>
      <c r="V428" s="69">
        <v>0</v>
      </c>
      <c r="W428" s="69">
        <v>7937183.04</v>
      </c>
      <c r="X428" s="24" t="s">
        <v>3157</v>
      </c>
      <c r="Z428" s="23">
        <v>533654.16</v>
      </c>
      <c r="AA428" s="26">
        <v>0</v>
      </c>
    </row>
    <row r="429" spans="1:27" s="1" customFormat="1" ht="18.75" hidden="1" customHeight="1" x14ac:dyDescent="0.2">
      <c r="A429" s="20">
        <v>308838</v>
      </c>
      <c r="B429" s="12" t="s">
        <v>2472</v>
      </c>
      <c r="C429" s="20">
        <f t="shared" si="14"/>
        <v>299</v>
      </c>
      <c r="D429" s="1" t="s">
        <v>348</v>
      </c>
      <c r="E429" s="1" t="s">
        <v>3159</v>
      </c>
      <c r="F429" s="20">
        <v>71</v>
      </c>
      <c r="G429" s="20">
        <v>308838</v>
      </c>
      <c r="H429" s="1" t="s">
        <v>2497</v>
      </c>
      <c r="I429" s="1">
        <v>4287939</v>
      </c>
      <c r="J429" s="21" t="s">
        <v>2351</v>
      </c>
      <c r="K429" s="1" t="s">
        <v>2498</v>
      </c>
      <c r="L429" s="21" t="s">
        <v>3406</v>
      </c>
      <c r="M429" s="22">
        <v>45658</v>
      </c>
      <c r="N429" s="22">
        <v>46387</v>
      </c>
      <c r="O429" s="77">
        <f t="shared" si="13"/>
        <v>0.85</v>
      </c>
      <c r="P429" s="21" t="s">
        <v>221</v>
      </c>
      <c r="Q429" s="1" t="s">
        <v>222</v>
      </c>
      <c r="R429" s="20" t="s">
        <v>2952</v>
      </c>
      <c r="S429" s="69">
        <v>4187784.233</v>
      </c>
      <c r="T429" s="69">
        <v>688995.79700000002</v>
      </c>
      <c r="U429" s="69">
        <v>50024.95</v>
      </c>
      <c r="V429" s="69">
        <v>0</v>
      </c>
      <c r="W429" s="69">
        <v>4926804.9800000004</v>
      </c>
      <c r="X429" s="24" t="s">
        <v>3157</v>
      </c>
      <c r="Z429" s="23">
        <v>1478041.5</v>
      </c>
      <c r="AA429" s="26">
        <v>0</v>
      </c>
    </row>
    <row r="430" spans="1:27" s="1" customFormat="1" ht="18.75" hidden="1" customHeight="1" x14ac:dyDescent="0.2">
      <c r="A430" s="20">
        <v>317336</v>
      </c>
      <c r="B430" s="12" t="s">
        <v>2472</v>
      </c>
      <c r="C430" s="20">
        <f t="shared" si="14"/>
        <v>300</v>
      </c>
      <c r="D430" s="1" t="s">
        <v>348</v>
      </c>
      <c r="E430" s="1" t="s">
        <v>3159</v>
      </c>
      <c r="F430" s="20">
        <v>71</v>
      </c>
      <c r="G430" s="20">
        <v>317336</v>
      </c>
      <c r="H430" s="1" t="s">
        <v>2499</v>
      </c>
      <c r="I430" s="1">
        <v>4287939</v>
      </c>
      <c r="J430" s="21" t="s">
        <v>2351</v>
      </c>
      <c r="K430" s="1" t="s">
        <v>2500</v>
      </c>
      <c r="L430" s="21" t="s">
        <v>3407</v>
      </c>
      <c r="M430" s="22">
        <v>45658</v>
      </c>
      <c r="N430" s="22">
        <v>46387</v>
      </c>
      <c r="O430" s="77">
        <f t="shared" si="13"/>
        <v>0.85000000001560738</v>
      </c>
      <c r="P430" s="21" t="s">
        <v>2501</v>
      </c>
      <c r="Q430" s="1" t="s">
        <v>637</v>
      </c>
      <c r="R430" s="20" t="s">
        <v>2952</v>
      </c>
      <c r="S430" s="69">
        <v>4084619.5040000002</v>
      </c>
      <c r="T430" s="69">
        <v>656757.82649999997</v>
      </c>
      <c r="U430" s="69">
        <v>64057.38</v>
      </c>
      <c r="V430" s="69">
        <v>0</v>
      </c>
      <c r="W430" s="69">
        <v>4805434.71</v>
      </c>
      <c r="X430" s="24" t="s">
        <v>3157</v>
      </c>
      <c r="Z430" s="23">
        <v>0</v>
      </c>
      <c r="AA430" s="26">
        <v>0</v>
      </c>
    </row>
    <row r="431" spans="1:27" s="1" customFormat="1" ht="18.75" hidden="1" customHeight="1" x14ac:dyDescent="0.2">
      <c r="A431" s="20">
        <v>311251</v>
      </c>
      <c r="B431" s="12" t="s">
        <v>2472</v>
      </c>
      <c r="C431" s="20">
        <f t="shared" si="14"/>
        <v>301</v>
      </c>
      <c r="D431" s="1" t="s">
        <v>1677</v>
      </c>
      <c r="E431" s="1" t="s">
        <v>3158</v>
      </c>
      <c r="F431" s="20">
        <v>76</v>
      </c>
      <c r="G431" s="20">
        <v>311251</v>
      </c>
      <c r="H431" s="1" t="s">
        <v>2502</v>
      </c>
      <c r="I431" s="1">
        <v>4426913</v>
      </c>
      <c r="J431" s="21" t="s">
        <v>2503</v>
      </c>
      <c r="L431" s="21" t="s">
        <v>3408</v>
      </c>
      <c r="M431" s="22">
        <v>45658</v>
      </c>
      <c r="N431" s="22">
        <v>46752</v>
      </c>
      <c r="O431" s="77">
        <f t="shared" si="13"/>
        <v>0.85</v>
      </c>
      <c r="P431" s="21" t="s">
        <v>2123</v>
      </c>
      <c r="Q431" s="1" t="s">
        <v>92</v>
      </c>
      <c r="R431" s="20" t="s">
        <v>2951</v>
      </c>
      <c r="S431" s="69">
        <v>2075720.0260000001</v>
      </c>
      <c r="T431" s="69">
        <v>317463.054</v>
      </c>
      <c r="U431" s="69">
        <v>48840.480000000003</v>
      </c>
      <c r="V431" s="69">
        <v>0</v>
      </c>
      <c r="W431" s="69">
        <v>2442023.56</v>
      </c>
      <c r="X431" s="24" t="s">
        <v>3157</v>
      </c>
      <c r="Z431" s="23">
        <v>0</v>
      </c>
      <c r="AA431" s="26">
        <v>0</v>
      </c>
    </row>
    <row r="432" spans="1:27" s="1" customFormat="1" ht="18.75" hidden="1" customHeight="1" x14ac:dyDescent="0.2">
      <c r="A432" s="20">
        <v>312666</v>
      </c>
      <c r="B432" s="12" t="s">
        <v>2472</v>
      </c>
      <c r="C432" s="20">
        <f t="shared" si="14"/>
        <v>302</v>
      </c>
      <c r="D432" s="1" t="s">
        <v>348</v>
      </c>
      <c r="E432" s="1" t="s">
        <v>3159</v>
      </c>
      <c r="F432" s="20">
        <v>71</v>
      </c>
      <c r="G432" s="20">
        <v>312666</v>
      </c>
      <c r="H432" s="1" t="s">
        <v>2504</v>
      </c>
      <c r="I432" s="1">
        <v>30060500</v>
      </c>
      <c r="J432" s="21" t="s">
        <v>2505</v>
      </c>
      <c r="K432" s="1" t="s">
        <v>2506</v>
      </c>
      <c r="L432" s="21" t="s">
        <v>3409</v>
      </c>
      <c r="M432" s="22">
        <v>45658</v>
      </c>
      <c r="N432" s="22">
        <v>46173</v>
      </c>
      <c r="O432" s="77">
        <f t="shared" si="13"/>
        <v>0.83971232524629069</v>
      </c>
      <c r="P432" s="21" t="s">
        <v>487</v>
      </c>
      <c r="Q432" s="1" t="s">
        <v>92</v>
      </c>
      <c r="R432" s="20" t="s">
        <v>2952</v>
      </c>
      <c r="S432" s="69">
        <v>4139544.9309999999</v>
      </c>
      <c r="T432" s="69">
        <v>730507.929</v>
      </c>
      <c r="U432" s="69">
        <v>59665.1</v>
      </c>
      <c r="V432" s="69">
        <v>0</v>
      </c>
      <c r="W432" s="69">
        <v>4929717.96</v>
      </c>
      <c r="X432" s="24" t="s">
        <v>3157</v>
      </c>
      <c r="Z432" s="23">
        <v>1478915.38</v>
      </c>
      <c r="AA432" s="26">
        <v>0</v>
      </c>
    </row>
    <row r="433" spans="1:27" s="1" customFormat="1" ht="18.75" hidden="1" customHeight="1" x14ac:dyDescent="0.2">
      <c r="A433" s="20">
        <v>325759</v>
      </c>
      <c r="B433" s="12" t="s">
        <v>2472</v>
      </c>
      <c r="C433" s="20">
        <f t="shared" si="14"/>
        <v>303</v>
      </c>
      <c r="D433" s="1" t="s">
        <v>830</v>
      </c>
      <c r="E433" s="1" t="s">
        <v>3163</v>
      </c>
      <c r="F433" s="20">
        <v>291</v>
      </c>
      <c r="G433" s="20">
        <v>325759</v>
      </c>
      <c r="H433" s="1" t="s">
        <v>2507</v>
      </c>
      <c r="I433" s="1">
        <v>4597441</v>
      </c>
      <c r="J433" s="21" t="s">
        <v>2231</v>
      </c>
      <c r="K433" s="1" t="s">
        <v>2508</v>
      </c>
      <c r="L433" s="21" t="s">
        <v>3410</v>
      </c>
      <c r="M433" s="22">
        <v>45658</v>
      </c>
      <c r="N433" s="22">
        <v>46387</v>
      </c>
      <c r="O433" s="77">
        <f t="shared" si="13"/>
        <v>0.85</v>
      </c>
      <c r="P433" s="21" t="s">
        <v>395</v>
      </c>
      <c r="Q433" s="1" t="s">
        <v>97</v>
      </c>
      <c r="R433" s="20" t="s">
        <v>2952</v>
      </c>
      <c r="S433" s="69">
        <v>6749555.7640000004</v>
      </c>
      <c r="T433" s="69">
        <v>647205.49600000004</v>
      </c>
      <c r="U433" s="69">
        <v>543892.57999999996</v>
      </c>
      <c r="V433" s="69">
        <v>0</v>
      </c>
      <c r="W433" s="69">
        <v>7940653.8399999999</v>
      </c>
      <c r="X433" s="24" t="s">
        <v>3157</v>
      </c>
      <c r="Z433" s="23">
        <v>500000</v>
      </c>
      <c r="AA433" s="26">
        <v>0</v>
      </c>
    </row>
    <row r="434" spans="1:27" s="1" customFormat="1" ht="18.75" hidden="1" customHeight="1" x14ac:dyDescent="0.2">
      <c r="A434" s="20">
        <v>325474</v>
      </c>
      <c r="B434" s="12" t="s">
        <v>2472</v>
      </c>
      <c r="C434" s="20">
        <f t="shared" si="14"/>
        <v>304</v>
      </c>
      <c r="D434" s="1" t="s">
        <v>830</v>
      </c>
      <c r="E434" s="1" t="s">
        <v>3163</v>
      </c>
      <c r="F434" s="20">
        <v>291</v>
      </c>
      <c r="G434" s="20">
        <v>325474</v>
      </c>
      <c r="H434" s="1" t="s">
        <v>2509</v>
      </c>
      <c r="I434" s="1">
        <v>4266570</v>
      </c>
      <c r="J434" s="21" t="s">
        <v>1732</v>
      </c>
      <c r="L434" s="21" t="s">
        <v>3411</v>
      </c>
      <c r="M434" s="22">
        <v>45658</v>
      </c>
      <c r="N434" s="22">
        <v>46387</v>
      </c>
      <c r="O434" s="77">
        <f t="shared" si="13"/>
        <v>0.85</v>
      </c>
      <c r="P434" s="21" t="s">
        <v>221</v>
      </c>
      <c r="Q434" s="1" t="s">
        <v>222</v>
      </c>
      <c r="R434" s="20" t="s">
        <v>2952</v>
      </c>
      <c r="S434" s="69">
        <v>6744841.9189999998</v>
      </c>
      <c r="T434" s="69">
        <v>1031564.251</v>
      </c>
      <c r="U434" s="69">
        <v>158701.97</v>
      </c>
      <c r="V434" s="69">
        <v>0</v>
      </c>
      <c r="W434" s="69">
        <v>7935108.1399999997</v>
      </c>
      <c r="X434" s="24" t="s">
        <v>3157</v>
      </c>
      <c r="Z434" s="23">
        <v>0</v>
      </c>
      <c r="AA434" s="26">
        <v>0</v>
      </c>
    </row>
    <row r="435" spans="1:27" s="1" customFormat="1" ht="18.75" hidden="1" customHeight="1" x14ac:dyDescent="0.2">
      <c r="A435" s="20">
        <v>304238</v>
      </c>
      <c r="B435" s="12" t="s">
        <v>2472</v>
      </c>
      <c r="C435" s="20">
        <f t="shared" si="14"/>
        <v>305</v>
      </c>
      <c r="D435" s="1" t="s">
        <v>348</v>
      </c>
      <c r="E435" s="1" t="s">
        <v>3159</v>
      </c>
      <c r="F435" s="20">
        <v>71</v>
      </c>
      <c r="G435" s="20">
        <v>304238</v>
      </c>
      <c r="H435" s="1" t="s">
        <v>2510</v>
      </c>
      <c r="I435" s="1">
        <v>9232411</v>
      </c>
      <c r="J435" s="21" t="s">
        <v>2511</v>
      </c>
      <c r="K435" s="1" t="s">
        <v>2512</v>
      </c>
      <c r="L435" s="21" t="s">
        <v>3412</v>
      </c>
      <c r="M435" s="22">
        <v>45658</v>
      </c>
      <c r="N435" s="22">
        <v>46387</v>
      </c>
      <c r="O435" s="77">
        <f t="shared" si="13"/>
        <v>0.85000000001538545</v>
      </c>
      <c r="P435" s="21" t="s">
        <v>483</v>
      </c>
      <c r="Q435" s="1" t="s">
        <v>95</v>
      </c>
      <c r="R435" s="20" t="s">
        <v>2952</v>
      </c>
      <c r="S435" s="69">
        <v>4143535.7069999999</v>
      </c>
      <c r="T435" s="69">
        <v>707760.05350000004</v>
      </c>
      <c r="U435" s="69">
        <v>23452.13</v>
      </c>
      <c r="V435" s="69">
        <v>0</v>
      </c>
      <c r="W435" s="69">
        <v>4874747.8899999997</v>
      </c>
      <c r="X435" s="24" t="s">
        <v>3157</v>
      </c>
      <c r="Z435" s="23">
        <v>1455300</v>
      </c>
      <c r="AA435" s="26">
        <v>0</v>
      </c>
    </row>
    <row r="436" spans="1:27" s="1" customFormat="1" ht="18.75" hidden="1" customHeight="1" x14ac:dyDescent="0.2">
      <c r="A436" s="20">
        <v>313080</v>
      </c>
      <c r="B436" s="12" t="s">
        <v>2472</v>
      </c>
      <c r="C436" s="20">
        <f t="shared" si="14"/>
        <v>306</v>
      </c>
      <c r="D436" s="1" t="s">
        <v>348</v>
      </c>
      <c r="E436" s="1" t="s">
        <v>3159</v>
      </c>
      <c r="F436" s="20">
        <v>71</v>
      </c>
      <c r="G436" s="20">
        <v>313080</v>
      </c>
      <c r="H436" s="1" t="s">
        <v>2513</v>
      </c>
      <c r="I436" s="1">
        <v>36575638</v>
      </c>
      <c r="J436" s="21" t="s">
        <v>1770</v>
      </c>
      <c r="K436" s="1" t="s">
        <v>2514</v>
      </c>
      <c r="L436" s="21" t="s">
        <v>3354</v>
      </c>
      <c r="M436" s="22">
        <v>45658</v>
      </c>
      <c r="N436" s="22">
        <v>46387</v>
      </c>
      <c r="O436" s="77">
        <f t="shared" si="13"/>
        <v>0.82621233283821993</v>
      </c>
      <c r="P436" s="21" t="s">
        <v>221</v>
      </c>
      <c r="Q436" s="1" t="s">
        <v>222</v>
      </c>
      <c r="R436" s="20" t="s">
        <v>2952</v>
      </c>
      <c r="S436" s="69">
        <v>4061697.8339999998</v>
      </c>
      <c r="T436" s="69">
        <v>716770.20600000001</v>
      </c>
      <c r="U436" s="69">
        <v>137577.96</v>
      </c>
      <c r="V436" s="69">
        <v>0</v>
      </c>
      <c r="W436" s="69">
        <v>4916046</v>
      </c>
      <c r="X436" s="24" t="s">
        <v>3157</v>
      </c>
      <c r="Z436" s="23">
        <v>1460000</v>
      </c>
      <c r="AA436" s="26">
        <v>0</v>
      </c>
    </row>
    <row r="437" spans="1:27" s="1" customFormat="1" ht="18.75" hidden="1" customHeight="1" x14ac:dyDescent="0.2">
      <c r="A437" s="20">
        <v>318099</v>
      </c>
      <c r="B437" s="12" t="s">
        <v>2472</v>
      </c>
      <c r="C437" s="20">
        <f t="shared" si="14"/>
        <v>307</v>
      </c>
      <c r="D437" s="1" t="s">
        <v>1677</v>
      </c>
      <c r="E437" s="1" t="s">
        <v>3158</v>
      </c>
      <c r="F437" s="20">
        <v>76</v>
      </c>
      <c r="G437" s="20">
        <v>318099</v>
      </c>
      <c r="H437" s="1" t="s">
        <v>2515</v>
      </c>
      <c r="I437" s="1">
        <v>4666150</v>
      </c>
      <c r="J437" s="21" t="s">
        <v>2516</v>
      </c>
      <c r="K437" s="1" t="s">
        <v>2517</v>
      </c>
      <c r="L437" s="21" t="s">
        <v>3219</v>
      </c>
      <c r="M437" s="22">
        <v>45658</v>
      </c>
      <c r="N437" s="22">
        <v>46752</v>
      </c>
      <c r="O437" s="77">
        <f t="shared" si="13"/>
        <v>0.84999999999999987</v>
      </c>
      <c r="P437" s="21" t="s">
        <v>221</v>
      </c>
      <c r="Q437" s="1" t="s">
        <v>222</v>
      </c>
      <c r="R437" s="20" t="s">
        <v>2951</v>
      </c>
      <c r="S437" s="69">
        <v>2089152.1</v>
      </c>
      <c r="T437" s="69">
        <v>101096.97</v>
      </c>
      <c r="U437" s="69">
        <v>267576.93</v>
      </c>
      <c r="V437" s="69">
        <v>0</v>
      </c>
      <c r="W437" s="69">
        <v>2457826</v>
      </c>
      <c r="X437" s="24" t="s">
        <v>3157</v>
      </c>
      <c r="Z437" s="23">
        <v>0</v>
      </c>
      <c r="AA437" s="26">
        <v>0</v>
      </c>
    </row>
    <row r="438" spans="1:27" s="1" customFormat="1" ht="18.75" hidden="1" customHeight="1" x14ac:dyDescent="0.2">
      <c r="A438" s="20">
        <v>303791</v>
      </c>
      <c r="B438" s="12" t="s">
        <v>2472</v>
      </c>
      <c r="C438" s="20">
        <f t="shared" si="14"/>
        <v>308</v>
      </c>
      <c r="D438" s="1" t="s">
        <v>1677</v>
      </c>
      <c r="E438" s="1" t="s">
        <v>3158</v>
      </c>
      <c r="F438" s="20">
        <v>76</v>
      </c>
      <c r="G438" s="20">
        <v>303791</v>
      </c>
      <c r="H438" s="1" t="s">
        <v>2518</v>
      </c>
      <c r="I438" s="1">
        <v>4884830</v>
      </c>
      <c r="J438" s="21" t="s">
        <v>2519</v>
      </c>
      <c r="L438" s="21" t="s">
        <v>3413</v>
      </c>
      <c r="M438" s="22">
        <v>45658</v>
      </c>
      <c r="N438" s="22">
        <v>46752</v>
      </c>
      <c r="O438" s="77">
        <f t="shared" si="13"/>
        <v>0.85000000003042642</v>
      </c>
      <c r="P438" s="21" t="s">
        <v>1066</v>
      </c>
      <c r="Q438" s="1" t="s">
        <v>92</v>
      </c>
      <c r="R438" s="20" t="s">
        <v>2951</v>
      </c>
      <c r="S438" s="69">
        <v>2095222.9620000001</v>
      </c>
      <c r="T438" s="69">
        <v>320445.85849999997</v>
      </c>
      <c r="U438" s="69">
        <v>49299.37</v>
      </c>
      <c r="V438" s="69">
        <v>0</v>
      </c>
      <c r="W438" s="69">
        <v>2464968.19</v>
      </c>
      <c r="X438" s="24" t="s">
        <v>3157</v>
      </c>
      <c r="Z438" s="23">
        <v>246496</v>
      </c>
      <c r="AA438" s="26">
        <v>0</v>
      </c>
    </row>
    <row r="439" spans="1:27" s="1" customFormat="1" ht="18.75" hidden="1" customHeight="1" x14ac:dyDescent="0.2">
      <c r="A439" s="20">
        <v>313121</v>
      </c>
      <c r="B439" s="12" t="s">
        <v>2472</v>
      </c>
      <c r="C439" s="20">
        <f t="shared" si="14"/>
        <v>309</v>
      </c>
      <c r="D439" s="1" t="s">
        <v>348</v>
      </c>
      <c r="E439" s="1" t="s">
        <v>3159</v>
      </c>
      <c r="F439" s="20">
        <v>71</v>
      </c>
      <c r="G439" s="20">
        <v>313121</v>
      </c>
      <c r="H439" s="1" t="s">
        <v>2520</v>
      </c>
      <c r="I439" s="1">
        <v>12137045</v>
      </c>
      <c r="J439" s="21" t="s">
        <v>2521</v>
      </c>
      <c r="K439" s="1" t="s">
        <v>2522</v>
      </c>
      <c r="L439" s="21" t="s">
        <v>3354</v>
      </c>
      <c r="M439" s="22">
        <v>45658</v>
      </c>
      <c r="N439" s="22">
        <v>46387</v>
      </c>
      <c r="O439" s="77">
        <f t="shared" si="13"/>
        <v>0.83975031480711759</v>
      </c>
      <c r="P439" s="21" t="s">
        <v>221</v>
      </c>
      <c r="Q439" s="1" t="s">
        <v>222</v>
      </c>
      <c r="R439" s="20" t="s">
        <v>2952</v>
      </c>
      <c r="S439" s="69">
        <v>4138184.5830000001</v>
      </c>
      <c r="T439" s="69">
        <v>712356.04749999999</v>
      </c>
      <c r="U439" s="69">
        <v>77334.37</v>
      </c>
      <c r="V439" s="69">
        <v>0</v>
      </c>
      <c r="W439" s="69">
        <v>4927875</v>
      </c>
      <c r="X439" s="24" t="s">
        <v>3157</v>
      </c>
      <c r="Z439" s="23">
        <v>1474000</v>
      </c>
      <c r="AA439" s="26">
        <v>0</v>
      </c>
    </row>
    <row r="440" spans="1:27" s="1" customFormat="1" ht="18.75" hidden="1" customHeight="1" x14ac:dyDescent="0.2">
      <c r="A440" s="20">
        <v>304264</v>
      </c>
      <c r="B440" s="12" t="s">
        <v>2472</v>
      </c>
      <c r="C440" s="20">
        <f t="shared" si="14"/>
        <v>310</v>
      </c>
      <c r="D440" s="1" t="s">
        <v>1677</v>
      </c>
      <c r="E440" s="1" t="s">
        <v>3158</v>
      </c>
      <c r="F440" s="20">
        <v>76</v>
      </c>
      <c r="G440" s="20">
        <v>304264</v>
      </c>
      <c r="H440" s="1" t="s">
        <v>2523</v>
      </c>
      <c r="I440" s="1">
        <v>4337522</v>
      </c>
      <c r="J440" s="21" t="s">
        <v>2197</v>
      </c>
      <c r="K440" s="1" t="s">
        <v>2524</v>
      </c>
      <c r="L440" s="21" t="s">
        <v>3303</v>
      </c>
      <c r="M440" s="22">
        <v>45658</v>
      </c>
      <c r="N440" s="22">
        <v>46387</v>
      </c>
      <c r="O440" s="77">
        <f t="shared" si="13"/>
        <v>0.85000000003042586</v>
      </c>
      <c r="P440" s="21" t="s">
        <v>1769</v>
      </c>
      <c r="Q440" s="1" t="s">
        <v>97</v>
      </c>
      <c r="R440" s="20" t="s">
        <v>2951</v>
      </c>
      <c r="S440" s="69">
        <v>2095251.4369999999</v>
      </c>
      <c r="T440" s="69">
        <v>-3.0000000000000001E-3</v>
      </c>
      <c r="U440" s="69">
        <v>369750.25650000002</v>
      </c>
      <c r="V440" s="69">
        <v>0</v>
      </c>
      <c r="W440" s="69">
        <v>2465001.69</v>
      </c>
      <c r="X440" s="24" t="s">
        <v>3157</v>
      </c>
      <c r="Z440" s="23">
        <v>0</v>
      </c>
      <c r="AA440" s="26">
        <v>0</v>
      </c>
    </row>
    <row r="441" spans="1:27" s="1" customFormat="1" ht="18.75" hidden="1" customHeight="1" x14ac:dyDescent="0.2">
      <c r="A441" s="20">
        <v>317085</v>
      </c>
      <c r="B441" s="12" t="s">
        <v>2472</v>
      </c>
      <c r="C441" s="20">
        <f t="shared" si="14"/>
        <v>311</v>
      </c>
      <c r="D441" s="1" t="s">
        <v>1677</v>
      </c>
      <c r="E441" s="1" t="s">
        <v>3158</v>
      </c>
      <c r="F441" s="20">
        <v>76</v>
      </c>
      <c r="G441" s="20">
        <v>317085</v>
      </c>
      <c r="H441" s="1" t="s">
        <v>2525</v>
      </c>
      <c r="I441" s="1">
        <v>4562630</v>
      </c>
      <c r="J441" s="21" t="s">
        <v>2526</v>
      </c>
      <c r="K441" s="1" t="s">
        <v>2527</v>
      </c>
      <c r="L441" s="21" t="s">
        <v>3414</v>
      </c>
      <c r="M441" s="22">
        <v>45658</v>
      </c>
      <c r="N441" s="22">
        <v>46387</v>
      </c>
      <c r="O441" s="77">
        <f t="shared" si="13"/>
        <v>0.83874998803082057</v>
      </c>
      <c r="P441" s="21" t="s">
        <v>107</v>
      </c>
      <c r="Q441" s="1" t="s">
        <v>96</v>
      </c>
      <c r="R441" s="20" t="s">
        <v>2951</v>
      </c>
      <c r="S441" s="69">
        <v>1893404.6910000001</v>
      </c>
      <c r="T441" s="69">
        <v>300933.01949999999</v>
      </c>
      <c r="U441" s="69">
        <v>63074.77</v>
      </c>
      <c r="V441" s="69">
        <v>0</v>
      </c>
      <c r="W441" s="69">
        <v>2257412.48</v>
      </c>
      <c r="X441" s="24" t="s">
        <v>3157</v>
      </c>
      <c r="Z441" s="23">
        <v>674966.33</v>
      </c>
      <c r="AA441" s="26">
        <v>0</v>
      </c>
    </row>
    <row r="442" spans="1:27" s="1" customFormat="1" ht="18.75" hidden="1" customHeight="1" x14ac:dyDescent="0.2">
      <c r="A442" s="20">
        <v>318029</v>
      </c>
      <c r="B442" s="12" t="s">
        <v>2472</v>
      </c>
      <c r="C442" s="20">
        <f t="shared" si="14"/>
        <v>312</v>
      </c>
      <c r="D442" s="1" t="s">
        <v>1677</v>
      </c>
      <c r="E442" s="1" t="s">
        <v>3158</v>
      </c>
      <c r="F442" s="20">
        <v>76</v>
      </c>
      <c r="G442" s="20">
        <v>318029</v>
      </c>
      <c r="H442" s="1" t="s">
        <v>2528</v>
      </c>
      <c r="I442" s="1">
        <v>32882826</v>
      </c>
      <c r="J442" s="21" t="s">
        <v>2529</v>
      </c>
      <c r="K442" s="1" t="s">
        <v>2530</v>
      </c>
      <c r="L442" s="21" t="s">
        <v>3415</v>
      </c>
      <c r="M442" s="22">
        <v>45627</v>
      </c>
      <c r="N442" s="22">
        <v>46418</v>
      </c>
      <c r="O442" s="77">
        <f t="shared" si="13"/>
        <v>0.85</v>
      </c>
      <c r="P442" s="21" t="s">
        <v>549</v>
      </c>
      <c r="Q442" s="1" t="s">
        <v>93</v>
      </c>
      <c r="R442" s="20" t="s">
        <v>2951</v>
      </c>
      <c r="S442" s="69">
        <v>2093167.925</v>
      </c>
      <c r="T442" s="69">
        <v>347184.47499999998</v>
      </c>
      <c r="U442" s="69">
        <v>22198.1</v>
      </c>
      <c r="V442" s="69">
        <v>0</v>
      </c>
      <c r="W442" s="69">
        <v>2462550.5</v>
      </c>
      <c r="X442" s="24" t="s">
        <v>3157</v>
      </c>
      <c r="Z442" s="23">
        <v>738765.15</v>
      </c>
      <c r="AA442" s="26">
        <v>0</v>
      </c>
    </row>
    <row r="443" spans="1:27" s="1" customFormat="1" ht="18.75" hidden="1" customHeight="1" x14ac:dyDescent="0.2">
      <c r="A443" s="20">
        <v>313365</v>
      </c>
      <c r="B443" s="12" t="s">
        <v>2472</v>
      </c>
      <c r="C443" s="20">
        <f t="shared" si="14"/>
        <v>313</v>
      </c>
      <c r="D443" s="1" t="s">
        <v>1677</v>
      </c>
      <c r="E443" s="1" t="s">
        <v>3158</v>
      </c>
      <c r="F443" s="20">
        <v>76</v>
      </c>
      <c r="G443" s="20">
        <v>313365</v>
      </c>
      <c r="H443" s="1" t="s">
        <v>2531</v>
      </c>
      <c r="I443" s="1">
        <v>22122602</v>
      </c>
      <c r="J443" s="21" t="s">
        <v>2532</v>
      </c>
      <c r="L443" s="21" t="s">
        <v>3416</v>
      </c>
      <c r="M443" s="22">
        <v>45474</v>
      </c>
      <c r="N443" s="22">
        <v>46752</v>
      </c>
      <c r="O443" s="77">
        <f t="shared" si="13"/>
        <v>0.85</v>
      </c>
      <c r="P443" s="21" t="s">
        <v>2123</v>
      </c>
      <c r="Q443" s="1" t="s">
        <v>92</v>
      </c>
      <c r="R443" s="20" t="s">
        <v>2951</v>
      </c>
      <c r="S443" s="69">
        <v>2095389.91</v>
      </c>
      <c r="T443" s="69">
        <v>320471.36</v>
      </c>
      <c r="U443" s="69">
        <v>49303.33</v>
      </c>
      <c r="V443" s="69">
        <v>0</v>
      </c>
      <c r="W443" s="69">
        <v>2465164.6</v>
      </c>
      <c r="X443" s="24" t="s">
        <v>3157</v>
      </c>
      <c r="Z443" s="23">
        <v>0</v>
      </c>
      <c r="AA443" s="26">
        <v>0</v>
      </c>
    </row>
    <row r="444" spans="1:27" s="1" customFormat="1" ht="18.75" hidden="1" customHeight="1" x14ac:dyDescent="0.2">
      <c r="A444" s="20">
        <v>324861</v>
      </c>
      <c r="B444" s="12" t="s">
        <v>2472</v>
      </c>
      <c r="C444" s="20">
        <f t="shared" si="14"/>
        <v>314</v>
      </c>
      <c r="D444" s="1" t="s">
        <v>830</v>
      </c>
      <c r="E444" s="1" t="s">
        <v>3163</v>
      </c>
      <c r="F444" s="20">
        <v>291</v>
      </c>
      <c r="G444" s="20">
        <v>324861</v>
      </c>
      <c r="H444" s="1" t="s">
        <v>2533</v>
      </c>
      <c r="I444" s="1">
        <v>11065838</v>
      </c>
      <c r="J444" s="21" t="s">
        <v>2534</v>
      </c>
      <c r="K444" s="1" t="s">
        <v>2535</v>
      </c>
      <c r="L444" s="21" t="s">
        <v>3417</v>
      </c>
      <c r="M444" s="22">
        <v>45658</v>
      </c>
      <c r="N444" s="22">
        <v>46752</v>
      </c>
      <c r="O444" s="77">
        <f t="shared" si="13"/>
        <v>0.85</v>
      </c>
      <c r="P444" s="21" t="s">
        <v>2536</v>
      </c>
      <c r="Q444" s="1" t="s">
        <v>581</v>
      </c>
      <c r="R444" s="20" t="s">
        <v>2952</v>
      </c>
      <c r="S444" s="69">
        <v>6732293.6579999998</v>
      </c>
      <c r="T444" s="69">
        <v>1029644.812</v>
      </c>
      <c r="U444" s="69">
        <v>158407.01</v>
      </c>
      <c r="V444" s="69">
        <v>0</v>
      </c>
      <c r="W444" s="69">
        <v>7920345.4800000004</v>
      </c>
      <c r="X444" s="24" t="s">
        <v>3157</v>
      </c>
      <c r="Z444" s="23">
        <v>0</v>
      </c>
      <c r="AA444" s="26">
        <v>0</v>
      </c>
    </row>
    <row r="445" spans="1:27" s="1" customFormat="1" ht="18.75" hidden="1" customHeight="1" x14ac:dyDescent="0.2">
      <c r="A445" s="20">
        <v>325499</v>
      </c>
      <c r="B445" s="12" t="s">
        <v>2472</v>
      </c>
      <c r="C445" s="20">
        <f t="shared" si="14"/>
        <v>315</v>
      </c>
      <c r="D445" s="1" t="s">
        <v>830</v>
      </c>
      <c r="E445" s="1" t="s">
        <v>3163</v>
      </c>
      <c r="F445" s="20">
        <v>291</v>
      </c>
      <c r="G445" s="20">
        <v>325499</v>
      </c>
      <c r="H445" s="1" t="s">
        <v>2537</v>
      </c>
      <c r="I445" s="1">
        <v>4305849</v>
      </c>
      <c r="J445" s="21" t="s">
        <v>2251</v>
      </c>
      <c r="K445" s="1" t="s">
        <v>2538</v>
      </c>
      <c r="L445" s="21" t="s">
        <v>3418</v>
      </c>
      <c r="M445" s="22">
        <v>45658</v>
      </c>
      <c r="N445" s="22">
        <v>46752</v>
      </c>
      <c r="O445" s="77">
        <f t="shared" si="13"/>
        <v>0.84999999995596376</v>
      </c>
      <c r="P445" s="21" t="s">
        <v>221</v>
      </c>
      <c r="Q445" s="1" t="s">
        <v>222</v>
      </c>
      <c r="R445" s="20" t="s">
        <v>2952</v>
      </c>
      <c r="S445" s="69">
        <v>6755806.9960000003</v>
      </c>
      <c r="T445" s="69">
        <v>1082953.5349999999</v>
      </c>
      <c r="U445" s="69">
        <v>109247.7</v>
      </c>
      <c r="V445" s="69">
        <v>0</v>
      </c>
      <c r="W445" s="69">
        <v>7948008.2300000004</v>
      </c>
      <c r="X445" s="24" t="s">
        <v>3157</v>
      </c>
      <c r="Z445" s="23">
        <v>0</v>
      </c>
      <c r="AA445" s="26">
        <v>0</v>
      </c>
    </row>
    <row r="446" spans="1:27" s="1" customFormat="1" ht="18.75" hidden="1" customHeight="1" x14ac:dyDescent="0.2">
      <c r="A446" s="20">
        <v>326436</v>
      </c>
      <c r="B446" s="12" t="s">
        <v>2472</v>
      </c>
      <c r="C446" s="20">
        <f t="shared" si="14"/>
        <v>316</v>
      </c>
      <c r="D446" s="1" t="s">
        <v>830</v>
      </c>
      <c r="E446" s="1" t="s">
        <v>3163</v>
      </c>
      <c r="F446" s="20">
        <v>291</v>
      </c>
      <c r="G446" s="20">
        <v>326436</v>
      </c>
      <c r="H446" s="1" t="s">
        <v>2539</v>
      </c>
      <c r="I446" s="1">
        <v>48467613</v>
      </c>
      <c r="J446" s="21" t="s">
        <v>1725</v>
      </c>
      <c r="L446" s="21" t="s">
        <v>3419</v>
      </c>
      <c r="M446" s="22">
        <v>45658</v>
      </c>
      <c r="N446" s="22">
        <v>46752</v>
      </c>
      <c r="O446" s="77">
        <f t="shared" si="13"/>
        <v>0.85</v>
      </c>
      <c r="P446" s="21" t="s">
        <v>2116</v>
      </c>
      <c r="Q446" s="1" t="s">
        <v>93</v>
      </c>
      <c r="R446" s="20" t="s">
        <v>2952</v>
      </c>
      <c r="S446" s="69">
        <v>6678135.7889999999</v>
      </c>
      <c r="T446" s="69">
        <v>1021361.921</v>
      </c>
      <c r="U446" s="69">
        <v>157132.63</v>
      </c>
      <c r="V446" s="69">
        <v>0</v>
      </c>
      <c r="W446" s="69">
        <v>7856630.3399999999</v>
      </c>
      <c r="X446" s="24" t="s">
        <v>3157</v>
      </c>
      <c r="Z446" s="23">
        <v>0</v>
      </c>
      <c r="AA446" s="26">
        <v>0</v>
      </c>
    </row>
    <row r="447" spans="1:27" s="1" customFormat="1" ht="18.75" hidden="1" customHeight="1" x14ac:dyDescent="0.2">
      <c r="A447" s="20">
        <v>311335</v>
      </c>
      <c r="B447" s="12" t="s">
        <v>2472</v>
      </c>
      <c r="C447" s="20">
        <f t="shared" si="14"/>
        <v>317</v>
      </c>
      <c r="D447" s="1" t="s">
        <v>348</v>
      </c>
      <c r="E447" s="1" t="s">
        <v>3159</v>
      </c>
      <c r="F447" s="20">
        <v>71</v>
      </c>
      <c r="G447" s="20">
        <v>311335</v>
      </c>
      <c r="H447" s="1" t="s">
        <v>2540</v>
      </c>
      <c r="I447" s="1">
        <v>2627023</v>
      </c>
      <c r="J447" s="21" t="s">
        <v>2312</v>
      </c>
      <c r="L447" s="21" t="s">
        <v>3420</v>
      </c>
      <c r="M447" s="22">
        <v>45658</v>
      </c>
      <c r="N447" s="22">
        <v>46387</v>
      </c>
      <c r="O447" s="77">
        <f t="shared" si="13"/>
        <v>0.8075</v>
      </c>
      <c r="P447" s="21" t="s">
        <v>2541</v>
      </c>
      <c r="Q447" s="1" t="s">
        <v>222</v>
      </c>
      <c r="R447" s="20" t="s">
        <v>2952</v>
      </c>
      <c r="S447" s="69">
        <v>3977107.0750000002</v>
      </c>
      <c r="T447" s="69">
        <v>701842.42500000005</v>
      </c>
      <c r="U447" s="69">
        <v>246260.5</v>
      </c>
      <c r="V447" s="69">
        <v>0</v>
      </c>
      <c r="W447" s="69">
        <v>4925210</v>
      </c>
      <c r="X447" s="24" t="s">
        <v>3157</v>
      </c>
      <c r="Z447" s="23">
        <v>0</v>
      </c>
      <c r="AA447" s="26">
        <v>0</v>
      </c>
    </row>
    <row r="448" spans="1:27" s="1" customFormat="1" ht="18.75" hidden="1" customHeight="1" x14ac:dyDescent="0.2">
      <c r="A448" s="20">
        <v>302242</v>
      </c>
      <c r="B448" s="12" t="s">
        <v>2472</v>
      </c>
      <c r="C448" s="20">
        <f t="shared" si="14"/>
        <v>318</v>
      </c>
      <c r="D448" s="1" t="s">
        <v>348</v>
      </c>
      <c r="E448" s="1" t="s">
        <v>3159</v>
      </c>
      <c r="F448" s="20">
        <v>71</v>
      </c>
      <c r="G448" s="20">
        <v>302242</v>
      </c>
      <c r="H448" s="1" t="s">
        <v>2542</v>
      </c>
      <c r="I448" s="1">
        <v>4305849</v>
      </c>
      <c r="J448" s="21" t="s">
        <v>2251</v>
      </c>
      <c r="L448" s="21" t="s">
        <v>3421</v>
      </c>
      <c r="M448" s="22">
        <v>45658</v>
      </c>
      <c r="N448" s="22">
        <v>46387</v>
      </c>
      <c r="O448" s="77">
        <f t="shared" si="13"/>
        <v>0.85000000001521192</v>
      </c>
      <c r="P448" s="21" t="s">
        <v>2543</v>
      </c>
      <c r="Q448" s="1" t="s">
        <v>821</v>
      </c>
      <c r="R448" s="20" t="s">
        <v>2952</v>
      </c>
      <c r="S448" s="69">
        <v>4190826.358</v>
      </c>
      <c r="T448" s="69">
        <v>640949.91249999998</v>
      </c>
      <c r="U448" s="69">
        <v>98607.679999999993</v>
      </c>
      <c r="V448" s="69">
        <v>0</v>
      </c>
      <c r="W448" s="69">
        <v>4930383.95</v>
      </c>
      <c r="X448" s="24" t="s">
        <v>3157</v>
      </c>
      <c r="Z448" s="23">
        <v>0</v>
      </c>
      <c r="AA448" s="26">
        <v>0</v>
      </c>
    </row>
    <row r="449" spans="1:27" s="1" customFormat="1" ht="18.75" hidden="1" customHeight="1" x14ac:dyDescent="0.2">
      <c r="A449" s="20">
        <v>312807</v>
      </c>
      <c r="B449" s="12" t="s">
        <v>2472</v>
      </c>
      <c r="C449" s="20">
        <f t="shared" si="14"/>
        <v>319</v>
      </c>
      <c r="D449" s="1" t="s">
        <v>348</v>
      </c>
      <c r="E449" s="1" t="s">
        <v>3159</v>
      </c>
      <c r="F449" s="20">
        <v>71</v>
      </c>
      <c r="G449" s="20">
        <v>312807</v>
      </c>
      <c r="H449" s="1" t="s">
        <v>2544</v>
      </c>
      <c r="I449" s="1">
        <v>14305480</v>
      </c>
      <c r="J449" s="21" t="s">
        <v>2545</v>
      </c>
      <c r="L449" s="21" t="s">
        <v>3422</v>
      </c>
      <c r="M449" s="22">
        <v>45658</v>
      </c>
      <c r="N449" s="22">
        <v>46387</v>
      </c>
      <c r="O449" s="77">
        <f t="shared" si="13"/>
        <v>0.83299999499464394</v>
      </c>
      <c r="P449" s="21" t="s">
        <v>2546</v>
      </c>
      <c r="Q449" s="1" t="s">
        <v>821</v>
      </c>
      <c r="R449" s="20" t="s">
        <v>2952</v>
      </c>
      <c r="S449" s="69">
        <v>3890357.4780000001</v>
      </c>
      <c r="T449" s="69">
        <v>686533.67249999999</v>
      </c>
      <c r="U449" s="69">
        <v>93405.97</v>
      </c>
      <c r="V449" s="69">
        <v>0</v>
      </c>
      <c r="W449" s="69">
        <v>4670297.12</v>
      </c>
      <c r="X449" s="24" t="s">
        <v>3157</v>
      </c>
      <c r="Z449" s="23">
        <v>457689.11</v>
      </c>
      <c r="AA449" s="26">
        <v>0</v>
      </c>
    </row>
    <row r="450" spans="1:27" s="1" customFormat="1" ht="18.75" hidden="1" customHeight="1" x14ac:dyDescent="0.2">
      <c r="A450" s="20">
        <v>312950</v>
      </c>
      <c r="B450" s="12" t="s">
        <v>2472</v>
      </c>
      <c r="C450" s="20">
        <f t="shared" si="14"/>
        <v>320</v>
      </c>
      <c r="D450" s="1" t="s">
        <v>348</v>
      </c>
      <c r="E450" s="1" t="s">
        <v>3159</v>
      </c>
      <c r="F450" s="20">
        <v>71</v>
      </c>
      <c r="G450" s="20">
        <v>312950</v>
      </c>
      <c r="H450" s="1" t="s">
        <v>2547</v>
      </c>
      <c r="I450" s="1">
        <v>4505502</v>
      </c>
      <c r="J450" s="21" t="s">
        <v>2548</v>
      </c>
      <c r="K450" s="1" t="s">
        <v>2549</v>
      </c>
      <c r="L450" s="21" t="s">
        <v>3354</v>
      </c>
      <c r="M450" s="22">
        <v>45658</v>
      </c>
      <c r="N450" s="22">
        <v>46387</v>
      </c>
      <c r="O450" s="77">
        <f t="shared" si="13"/>
        <v>0.84295552979775779</v>
      </c>
      <c r="P450" s="21" t="s">
        <v>221</v>
      </c>
      <c r="Q450" s="1" t="s">
        <v>222</v>
      </c>
      <c r="R450" s="20" t="s">
        <v>2952</v>
      </c>
      <c r="S450" s="69">
        <v>4155503.5449999999</v>
      </c>
      <c r="T450" s="69">
        <v>561427.08499999996</v>
      </c>
      <c r="U450" s="69">
        <v>212752.37</v>
      </c>
      <c r="V450" s="69">
        <v>0</v>
      </c>
      <c r="W450" s="69">
        <v>4929683</v>
      </c>
      <c r="X450" s="24" t="s">
        <v>3157</v>
      </c>
      <c r="Z450" s="23">
        <v>1270000</v>
      </c>
      <c r="AA450" s="26">
        <v>0</v>
      </c>
    </row>
    <row r="451" spans="1:27" s="1" customFormat="1" ht="18.75" hidden="1" customHeight="1" x14ac:dyDescent="0.2">
      <c r="A451" s="20">
        <v>310224</v>
      </c>
      <c r="B451" s="12" t="s">
        <v>2472</v>
      </c>
      <c r="C451" s="20">
        <f t="shared" si="14"/>
        <v>321</v>
      </c>
      <c r="D451" s="1" t="s">
        <v>1677</v>
      </c>
      <c r="E451" s="1" t="s">
        <v>3158</v>
      </c>
      <c r="F451" s="20">
        <v>76</v>
      </c>
      <c r="G451" s="20">
        <v>310224</v>
      </c>
      <c r="H451" s="1" t="s">
        <v>2550</v>
      </c>
      <c r="I451" s="1">
        <v>2536421</v>
      </c>
      <c r="J451" s="21" t="s">
        <v>2288</v>
      </c>
      <c r="K451" s="1" t="s">
        <v>2551</v>
      </c>
      <c r="L451" s="21" t="s">
        <v>3308</v>
      </c>
      <c r="M451" s="22">
        <v>45658</v>
      </c>
      <c r="N451" s="22">
        <v>46752</v>
      </c>
      <c r="O451" s="77">
        <f t="shared" ref="O451:O514" si="15">S451/(S451+T451+U451)</f>
        <v>0.85</v>
      </c>
      <c r="P451" s="21" t="s">
        <v>1782</v>
      </c>
      <c r="Q451" s="1" t="s">
        <v>97</v>
      </c>
      <c r="R451" s="20" t="s">
        <v>2951</v>
      </c>
      <c r="S451" s="69">
        <v>2092545.895</v>
      </c>
      <c r="T451" s="69">
        <v>354316.01500000001</v>
      </c>
      <c r="U451" s="69">
        <v>14956.79</v>
      </c>
      <c r="V451" s="69">
        <v>0</v>
      </c>
      <c r="W451" s="69">
        <v>2461818.7000000002</v>
      </c>
      <c r="X451" s="24" t="s">
        <v>3157</v>
      </c>
      <c r="Z451" s="23">
        <v>0</v>
      </c>
      <c r="AA451" s="26">
        <v>0</v>
      </c>
    </row>
    <row r="452" spans="1:27" s="1" customFormat="1" ht="18.75" hidden="1" customHeight="1" x14ac:dyDescent="0.2">
      <c r="A452" s="20">
        <v>324879</v>
      </c>
      <c r="B452" s="12" t="s">
        <v>2472</v>
      </c>
      <c r="C452" s="20">
        <f t="shared" ref="C452:C515" si="16">C451+1</f>
        <v>322</v>
      </c>
      <c r="D452" s="1" t="s">
        <v>830</v>
      </c>
      <c r="E452" s="1" t="s">
        <v>3163</v>
      </c>
      <c r="F452" s="20">
        <v>291</v>
      </c>
      <c r="G452" s="20">
        <v>324879</v>
      </c>
      <c r="H452" s="1" t="s">
        <v>2552</v>
      </c>
      <c r="I452" s="1">
        <v>5665935</v>
      </c>
      <c r="J452" s="21" t="s">
        <v>2553</v>
      </c>
      <c r="K452" s="1" t="s">
        <v>2554</v>
      </c>
      <c r="L452" s="21" t="s">
        <v>3423</v>
      </c>
      <c r="M452" s="22">
        <v>45658</v>
      </c>
      <c r="N452" s="22">
        <v>46752</v>
      </c>
      <c r="O452" s="77">
        <f t="shared" si="15"/>
        <v>0.85000000000944209</v>
      </c>
      <c r="P452" s="21" t="s">
        <v>221</v>
      </c>
      <c r="Q452" s="1" t="s">
        <v>222</v>
      </c>
      <c r="R452" s="20" t="s">
        <v>2952</v>
      </c>
      <c r="S452" s="69">
        <v>6751703.6720000003</v>
      </c>
      <c r="T452" s="69">
        <v>705405.59499999997</v>
      </c>
      <c r="U452" s="69">
        <v>486071.52350000001</v>
      </c>
      <c r="V452" s="69">
        <v>0</v>
      </c>
      <c r="W452" s="69">
        <v>7943180.79</v>
      </c>
      <c r="X452" s="24" t="s">
        <v>3157</v>
      </c>
      <c r="Z452" s="23">
        <v>0</v>
      </c>
      <c r="AA452" s="26">
        <v>0</v>
      </c>
    </row>
    <row r="453" spans="1:27" s="1" customFormat="1" ht="18.75" hidden="1" customHeight="1" x14ac:dyDescent="0.2">
      <c r="A453" s="20">
        <v>325921</v>
      </c>
      <c r="B453" s="12" t="s">
        <v>2472</v>
      </c>
      <c r="C453" s="20">
        <f t="shared" si="16"/>
        <v>323</v>
      </c>
      <c r="D453" s="1" t="s">
        <v>830</v>
      </c>
      <c r="E453" s="1" t="s">
        <v>3163</v>
      </c>
      <c r="F453" s="20">
        <v>291</v>
      </c>
      <c r="G453" s="20">
        <v>325921</v>
      </c>
      <c r="H453" s="1" t="s">
        <v>2555</v>
      </c>
      <c r="I453" s="1">
        <v>3127522</v>
      </c>
      <c r="J453" s="21" t="s">
        <v>2556</v>
      </c>
      <c r="L453" s="21" t="s">
        <v>3424</v>
      </c>
      <c r="M453" s="22">
        <v>45658</v>
      </c>
      <c r="N453" s="22">
        <v>46568</v>
      </c>
      <c r="O453" s="77">
        <f t="shared" si="15"/>
        <v>0.85</v>
      </c>
      <c r="P453" s="21" t="s">
        <v>221</v>
      </c>
      <c r="Q453" s="1" t="s">
        <v>222</v>
      </c>
      <c r="R453" s="20" t="s">
        <v>2952</v>
      </c>
      <c r="S453" s="69">
        <v>6752831.8509999998</v>
      </c>
      <c r="T453" s="69">
        <v>1032786.049</v>
      </c>
      <c r="U453" s="69">
        <v>158890.16</v>
      </c>
      <c r="V453" s="69">
        <v>0</v>
      </c>
      <c r="W453" s="69">
        <v>7944508.0599999996</v>
      </c>
      <c r="X453" s="24" t="s">
        <v>3157</v>
      </c>
      <c r="Z453" s="23">
        <v>0</v>
      </c>
      <c r="AA453" s="26">
        <v>0</v>
      </c>
    </row>
    <row r="454" spans="1:27" s="1" customFormat="1" ht="18.75" hidden="1" customHeight="1" x14ac:dyDescent="0.2">
      <c r="A454" s="20">
        <v>310633</v>
      </c>
      <c r="B454" s="12" t="s">
        <v>2472</v>
      </c>
      <c r="C454" s="20">
        <f t="shared" si="16"/>
        <v>324</v>
      </c>
      <c r="D454" s="1" t="s">
        <v>348</v>
      </c>
      <c r="E454" s="1" t="s">
        <v>3159</v>
      </c>
      <c r="F454" s="20">
        <v>71</v>
      </c>
      <c r="G454" s="20">
        <v>310633</v>
      </c>
      <c r="H454" s="1" t="s">
        <v>2557</v>
      </c>
      <c r="I454" s="1">
        <v>4701606</v>
      </c>
      <c r="J454" s="21" t="s">
        <v>2558</v>
      </c>
      <c r="K454" s="1" t="s">
        <v>2559</v>
      </c>
      <c r="L454" s="21" t="s">
        <v>3425</v>
      </c>
      <c r="M454" s="22">
        <v>45658</v>
      </c>
      <c r="N454" s="22">
        <v>46387</v>
      </c>
      <c r="O454" s="77">
        <f t="shared" si="15"/>
        <v>0.83636368338800349</v>
      </c>
      <c r="P454" s="21" t="s">
        <v>483</v>
      </c>
      <c r="Q454" s="1" t="s">
        <v>95</v>
      </c>
      <c r="R454" s="20" t="s">
        <v>2952</v>
      </c>
      <c r="S454" s="69">
        <v>4114005.8909999998</v>
      </c>
      <c r="T454" s="69">
        <v>659187.77949999995</v>
      </c>
      <c r="U454" s="69">
        <v>145726.14000000001</v>
      </c>
      <c r="V454" s="69">
        <v>0</v>
      </c>
      <c r="W454" s="69">
        <v>4918919.8099999996</v>
      </c>
      <c r="X454" s="24" t="s">
        <v>3157</v>
      </c>
      <c r="Z454" s="23">
        <v>1475675.93</v>
      </c>
      <c r="AA454" s="26">
        <v>0</v>
      </c>
    </row>
    <row r="455" spans="1:27" s="1" customFormat="1" ht="18.75" hidden="1" customHeight="1" x14ac:dyDescent="0.2">
      <c r="A455" s="20">
        <v>324826</v>
      </c>
      <c r="B455" s="12" t="s">
        <v>2472</v>
      </c>
      <c r="C455" s="20">
        <f t="shared" si="16"/>
        <v>325</v>
      </c>
      <c r="D455" s="1" t="s">
        <v>830</v>
      </c>
      <c r="E455" s="1" t="s">
        <v>3163</v>
      </c>
      <c r="F455" s="20">
        <v>291</v>
      </c>
      <c r="G455" s="20">
        <v>324826</v>
      </c>
      <c r="H455" s="1" t="s">
        <v>2560</v>
      </c>
      <c r="I455" s="1">
        <v>5665935</v>
      </c>
      <c r="J455" s="21" t="s">
        <v>2553</v>
      </c>
      <c r="K455" s="1" t="s">
        <v>2561</v>
      </c>
      <c r="L455" s="21" t="s">
        <v>3426</v>
      </c>
      <c r="M455" s="22">
        <v>45658</v>
      </c>
      <c r="N455" s="22">
        <v>46752</v>
      </c>
      <c r="O455" s="77">
        <f t="shared" si="15"/>
        <v>0.85000000000944209</v>
      </c>
      <c r="P455" s="21" t="s">
        <v>221</v>
      </c>
      <c r="Q455" s="1" t="s">
        <v>222</v>
      </c>
      <c r="R455" s="20" t="s">
        <v>2952</v>
      </c>
      <c r="S455" s="69">
        <v>6751703.6720000003</v>
      </c>
      <c r="T455" s="69">
        <v>705405.59499999997</v>
      </c>
      <c r="U455" s="69">
        <v>486071.52350000001</v>
      </c>
      <c r="V455" s="69">
        <v>0</v>
      </c>
      <c r="W455" s="69">
        <v>7943180.79</v>
      </c>
      <c r="X455" s="24" t="s">
        <v>3157</v>
      </c>
      <c r="Z455" s="23">
        <v>0</v>
      </c>
      <c r="AA455" s="26">
        <v>0</v>
      </c>
    </row>
    <row r="456" spans="1:27" s="1" customFormat="1" ht="18.75" hidden="1" customHeight="1" x14ac:dyDescent="0.2">
      <c r="A456" s="20">
        <v>301779</v>
      </c>
      <c r="B456" s="12" t="s">
        <v>2472</v>
      </c>
      <c r="C456" s="20">
        <f t="shared" si="16"/>
        <v>326</v>
      </c>
      <c r="D456" s="1" t="s">
        <v>348</v>
      </c>
      <c r="E456" s="1" t="s">
        <v>3159</v>
      </c>
      <c r="F456" s="20">
        <v>71</v>
      </c>
      <c r="G456" s="20">
        <v>301779</v>
      </c>
      <c r="H456" s="1" t="s">
        <v>2562</v>
      </c>
      <c r="I456" s="1">
        <v>14675369</v>
      </c>
      <c r="J456" s="21" t="s">
        <v>1678</v>
      </c>
      <c r="K456" s="1" t="s">
        <v>2563</v>
      </c>
      <c r="L456" s="21" t="s">
        <v>3427</v>
      </c>
      <c r="M456" s="22">
        <v>45658</v>
      </c>
      <c r="N456" s="22">
        <v>46387</v>
      </c>
      <c r="O456" s="77">
        <f t="shared" si="15"/>
        <v>0.85</v>
      </c>
      <c r="P456" s="21" t="s">
        <v>107</v>
      </c>
      <c r="Q456" s="1" t="s">
        <v>96</v>
      </c>
      <c r="R456" s="20" t="s">
        <v>2952</v>
      </c>
      <c r="S456" s="69">
        <v>4187702.9049999998</v>
      </c>
      <c r="T456" s="69">
        <v>715471.55500000005</v>
      </c>
      <c r="U456" s="69">
        <v>23534.84</v>
      </c>
      <c r="V456" s="69">
        <v>0</v>
      </c>
      <c r="W456" s="69">
        <v>4926709.3</v>
      </c>
      <c r="X456" s="24" t="s">
        <v>3157</v>
      </c>
      <c r="Z456" s="23">
        <v>500000</v>
      </c>
      <c r="AA456" s="26">
        <v>0</v>
      </c>
    </row>
    <row r="457" spans="1:27" s="1" customFormat="1" ht="18.75" hidden="1" customHeight="1" x14ac:dyDescent="0.2">
      <c r="A457" s="20">
        <v>309816</v>
      </c>
      <c r="B457" s="12" t="s">
        <v>2472</v>
      </c>
      <c r="C457" s="20">
        <f t="shared" si="16"/>
        <v>327</v>
      </c>
      <c r="D457" s="1" t="s">
        <v>1677</v>
      </c>
      <c r="E457" s="1" t="s">
        <v>3158</v>
      </c>
      <c r="F457" s="20">
        <v>76</v>
      </c>
      <c r="G457" s="20">
        <v>309816</v>
      </c>
      <c r="H457" s="1" t="s">
        <v>2564</v>
      </c>
      <c r="I457" s="1">
        <v>4246068</v>
      </c>
      <c r="J457" s="21" t="s">
        <v>2565</v>
      </c>
      <c r="K457" s="1" t="s">
        <v>2566</v>
      </c>
      <c r="L457" s="21" t="s">
        <v>3303</v>
      </c>
      <c r="M457" s="22">
        <v>45658</v>
      </c>
      <c r="N457" s="22">
        <v>46387</v>
      </c>
      <c r="O457" s="77">
        <f t="shared" si="15"/>
        <v>0.8500000000304222</v>
      </c>
      <c r="P457" s="21" t="s">
        <v>1791</v>
      </c>
      <c r="Q457" s="1" t="s">
        <v>96</v>
      </c>
      <c r="R457" s="20" t="s">
        <v>2951</v>
      </c>
      <c r="S457" s="69">
        <v>2095512.88</v>
      </c>
      <c r="T457" s="69">
        <v>4.0000000000000001E-3</v>
      </c>
      <c r="U457" s="69">
        <v>369796.38650000002</v>
      </c>
      <c r="V457" s="69">
        <v>0</v>
      </c>
      <c r="W457" s="69">
        <v>2465309.27</v>
      </c>
      <c r="X457" s="24" t="s">
        <v>3157</v>
      </c>
      <c r="Z457" s="23">
        <v>0</v>
      </c>
      <c r="AA457" s="26">
        <v>0</v>
      </c>
    </row>
    <row r="458" spans="1:27" s="1" customFormat="1" ht="18.75" hidden="1" customHeight="1" x14ac:dyDescent="0.2">
      <c r="A458" s="20">
        <v>326847</v>
      </c>
      <c r="B458" s="12" t="s">
        <v>2472</v>
      </c>
      <c r="C458" s="20">
        <f t="shared" si="16"/>
        <v>328</v>
      </c>
      <c r="D458" s="1" t="s">
        <v>830</v>
      </c>
      <c r="E458" s="1" t="s">
        <v>3163</v>
      </c>
      <c r="F458" s="20">
        <v>291</v>
      </c>
      <c r="G458" s="20">
        <v>326847</v>
      </c>
      <c r="H458" s="1" t="s">
        <v>2567</v>
      </c>
      <c r="I458" s="1">
        <v>4433775</v>
      </c>
      <c r="J458" s="21" t="s">
        <v>2157</v>
      </c>
      <c r="L458" s="21" t="s">
        <v>3428</v>
      </c>
      <c r="M458" s="22">
        <v>45658</v>
      </c>
      <c r="N458" s="22">
        <v>46568</v>
      </c>
      <c r="O458" s="77">
        <f t="shared" si="15"/>
        <v>0.84999999995569386</v>
      </c>
      <c r="P458" s="21" t="s">
        <v>221</v>
      </c>
      <c r="Q458" s="1" t="s">
        <v>222</v>
      </c>
      <c r="R458" s="20" t="s">
        <v>2952</v>
      </c>
      <c r="S458" s="69">
        <v>6714657.4419999998</v>
      </c>
      <c r="T458" s="69">
        <v>1026947.599</v>
      </c>
      <c r="U458" s="69">
        <v>157991.95000000001</v>
      </c>
      <c r="V458" s="69">
        <v>0</v>
      </c>
      <c r="W458" s="69">
        <v>7899596.9900000002</v>
      </c>
      <c r="X458" s="24" t="s">
        <v>3157</v>
      </c>
      <c r="Z458" s="23">
        <v>631967.76</v>
      </c>
      <c r="AA458" s="26">
        <v>0</v>
      </c>
    </row>
    <row r="459" spans="1:27" s="1" customFormat="1" ht="18.75" hidden="1" customHeight="1" x14ac:dyDescent="0.2">
      <c r="A459" s="20">
        <v>316926</v>
      </c>
      <c r="B459" s="12" t="s">
        <v>2472</v>
      </c>
      <c r="C459" s="20">
        <f t="shared" si="16"/>
        <v>329</v>
      </c>
      <c r="D459" s="1" t="s">
        <v>1677</v>
      </c>
      <c r="E459" s="1" t="s">
        <v>3158</v>
      </c>
      <c r="F459" s="20">
        <v>76</v>
      </c>
      <c r="G459" s="20">
        <v>316926</v>
      </c>
      <c r="H459" s="1" t="s">
        <v>2568</v>
      </c>
      <c r="I459" s="1">
        <v>2541207</v>
      </c>
      <c r="J459" s="21" t="s">
        <v>2569</v>
      </c>
      <c r="K459" s="1" t="s">
        <v>2570</v>
      </c>
      <c r="L459" s="21" t="s">
        <v>3182</v>
      </c>
      <c r="M459" s="22">
        <v>45658</v>
      </c>
      <c r="N459" s="22">
        <v>46387</v>
      </c>
      <c r="O459" s="77">
        <f t="shared" si="15"/>
        <v>0.85</v>
      </c>
      <c r="P459" s="21" t="s">
        <v>2571</v>
      </c>
      <c r="Q459" s="1" t="s">
        <v>2572</v>
      </c>
      <c r="R459" s="20" t="s">
        <v>2951</v>
      </c>
      <c r="S459" s="69">
        <v>1992212.1329999999</v>
      </c>
      <c r="T459" s="69">
        <v>304691.23700000002</v>
      </c>
      <c r="U459" s="69">
        <v>46875.61</v>
      </c>
      <c r="V459" s="69">
        <v>0</v>
      </c>
      <c r="W459" s="69">
        <v>2343778.98</v>
      </c>
      <c r="X459" s="24" t="s">
        <v>3157</v>
      </c>
      <c r="Z459" s="23">
        <v>0</v>
      </c>
      <c r="AA459" s="26">
        <v>0</v>
      </c>
    </row>
    <row r="460" spans="1:27" s="1" customFormat="1" ht="18.75" hidden="1" customHeight="1" x14ac:dyDescent="0.2">
      <c r="A460" s="20">
        <v>313063</v>
      </c>
      <c r="B460" s="12" t="s">
        <v>2472</v>
      </c>
      <c r="C460" s="20">
        <f t="shared" si="16"/>
        <v>330</v>
      </c>
      <c r="D460" s="1" t="s">
        <v>1677</v>
      </c>
      <c r="E460" s="1" t="s">
        <v>3158</v>
      </c>
      <c r="F460" s="20">
        <v>76</v>
      </c>
      <c r="G460" s="20">
        <v>313063</v>
      </c>
      <c r="H460" s="1" t="s">
        <v>2573</v>
      </c>
      <c r="I460" s="1">
        <v>4426859</v>
      </c>
      <c r="J460" s="21" t="s">
        <v>2574</v>
      </c>
      <c r="L460" s="21" t="s">
        <v>3429</v>
      </c>
      <c r="M460" s="22">
        <v>45658</v>
      </c>
      <c r="N460" s="22">
        <v>46752</v>
      </c>
      <c r="O460" s="77">
        <f t="shared" si="15"/>
        <v>0.85000000000000009</v>
      </c>
      <c r="P460" s="21" t="s">
        <v>2123</v>
      </c>
      <c r="Q460" s="1" t="s">
        <v>92</v>
      </c>
      <c r="R460" s="20" t="s">
        <v>2951</v>
      </c>
      <c r="S460" s="69">
        <v>2095164.8640000001</v>
      </c>
      <c r="T460" s="69">
        <v>320436.97600000002</v>
      </c>
      <c r="U460" s="69">
        <v>49298</v>
      </c>
      <c r="V460" s="69">
        <v>0</v>
      </c>
      <c r="W460" s="69">
        <v>2464899.84</v>
      </c>
      <c r="X460" s="24" t="s">
        <v>3157</v>
      </c>
      <c r="Z460" s="23">
        <v>0</v>
      </c>
      <c r="AA460" s="26">
        <v>0</v>
      </c>
    </row>
    <row r="461" spans="1:27" s="1" customFormat="1" ht="18.75" hidden="1" customHeight="1" x14ac:dyDescent="0.2">
      <c r="A461" s="20">
        <v>322352</v>
      </c>
      <c r="B461" s="12" t="s">
        <v>2472</v>
      </c>
      <c r="C461" s="20">
        <f t="shared" si="16"/>
        <v>331</v>
      </c>
      <c r="D461" s="1" t="s">
        <v>830</v>
      </c>
      <c r="E461" s="1" t="s">
        <v>3163</v>
      </c>
      <c r="F461" s="20">
        <v>291</v>
      </c>
      <c r="G461" s="20">
        <v>322352</v>
      </c>
      <c r="H461" s="1" t="s">
        <v>2575</v>
      </c>
      <c r="I461" s="1">
        <v>2844790</v>
      </c>
      <c r="J461" s="21" t="s">
        <v>2576</v>
      </c>
      <c r="K461" s="1" t="s">
        <v>2577</v>
      </c>
      <c r="L461" s="21" t="s">
        <v>3430</v>
      </c>
      <c r="M461" s="22">
        <v>45658</v>
      </c>
      <c r="N461" s="22">
        <v>46752</v>
      </c>
      <c r="O461" s="77">
        <f t="shared" si="15"/>
        <v>0.85</v>
      </c>
      <c r="P461" s="21" t="s">
        <v>2578</v>
      </c>
      <c r="Q461" s="1" t="s">
        <v>581</v>
      </c>
      <c r="R461" s="20" t="s">
        <v>2952</v>
      </c>
      <c r="S461" s="69">
        <v>6750298.9869999997</v>
      </c>
      <c r="T461" s="69">
        <v>1088287.013</v>
      </c>
      <c r="U461" s="69">
        <v>102942.22</v>
      </c>
      <c r="V461" s="69">
        <v>0</v>
      </c>
      <c r="W461" s="69">
        <v>7941528.2199999997</v>
      </c>
      <c r="X461" s="24" t="s">
        <v>3157</v>
      </c>
      <c r="Z461" s="23">
        <v>2380000</v>
      </c>
      <c r="AA461" s="26">
        <v>0</v>
      </c>
    </row>
    <row r="462" spans="1:27" s="1" customFormat="1" ht="18.75" hidden="1" customHeight="1" x14ac:dyDescent="0.2">
      <c r="A462" s="20">
        <v>310868</v>
      </c>
      <c r="B462" s="12" t="s">
        <v>2472</v>
      </c>
      <c r="C462" s="20">
        <f t="shared" si="16"/>
        <v>332</v>
      </c>
      <c r="D462" s="1" t="s">
        <v>1677</v>
      </c>
      <c r="E462" s="1" t="s">
        <v>3158</v>
      </c>
      <c r="F462" s="20">
        <v>76</v>
      </c>
      <c r="G462" s="20">
        <v>310868</v>
      </c>
      <c r="H462" s="1" t="s">
        <v>2579</v>
      </c>
      <c r="I462" s="1">
        <v>2844340</v>
      </c>
      <c r="J462" s="21" t="s">
        <v>2580</v>
      </c>
      <c r="L462" s="21" t="s">
        <v>3431</v>
      </c>
      <c r="M462" s="22">
        <v>45658</v>
      </c>
      <c r="N462" s="22">
        <v>46752</v>
      </c>
      <c r="O462" s="77">
        <f t="shared" si="15"/>
        <v>0.84999999999999987</v>
      </c>
      <c r="P462" s="21" t="s">
        <v>1714</v>
      </c>
      <c r="Q462" s="1" t="s">
        <v>93</v>
      </c>
      <c r="R462" s="20" t="s">
        <v>2951</v>
      </c>
      <c r="S462" s="69">
        <v>2075262.4879999999</v>
      </c>
      <c r="T462" s="69">
        <v>317393.07199999999</v>
      </c>
      <c r="U462" s="69">
        <v>48829.72</v>
      </c>
      <c r="V462" s="69">
        <v>0</v>
      </c>
      <c r="W462" s="69">
        <v>2441485.2799999998</v>
      </c>
      <c r="X462" s="24" t="s">
        <v>3157</v>
      </c>
      <c r="Z462" s="23">
        <v>0</v>
      </c>
      <c r="AA462" s="26">
        <v>0</v>
      </c>
    </row>
    <row r="463" spans="1:27" s="1" customFormat="1" ht="18.75" hidden="1" customHeight="1" x14ac:dyDescent="0.2">
      <c r="A463" s="20">
        <v>304252</v>
      </c>
      <c r="B463" s="12" t="s">
        <v>2472</v>
      </c>
      <c r="C463" s="20">
        <f t="shared" si="16"/>
        <v>333</v>
      </c>
      <c r="D463" s="1" t="s">
        <v>348</v>
      </c>
      <c r="E463" s="1" t="s">
        <v>3159</v>
      </c>
      <c r="F463" s="20">
        <v>71</v>
      </c>
      <c r="G463" s="20">
        <v>304252</v>
      </c>
      <c r="H463" s="1" t="s">
        <v>2581</v>
      </c>
      <c r="I463" s="1">
        <v>4305849</v>
      </c>
      <c r="J463" s="21" t="s">
        <v>2251</v>
      </c>
      <c r="L463" s="21" t="s">
        <v>3432</v>
      </c>
      <c r="M463" s="22">
        <v>45658</v>
      </c>
      <c r="N463" s="22">
        <v>46387</v>
      </c>
      <c r="O463" s="77">
        <f t="shared" si="15"/>
        <v>0.85000000001521125</v>
      </c>
      <c r="P463" s="21" t="s">
        <v>102</v>
      </c>
      <c r="Q463" s="1" t="s">
        <v>92</v>
      </c>
      <c r="R463" s="20" t="s">
        <v>2952</v>
      </c>
      <c r="S463" s="69">
        <v>4190995.7459999998</v>
      </c>
      <c r="T463" s="69">
        <v>640975.81449999998</v>
      </c>
      <c r="U463" s="69">
        <v>98611.67</v>
      </c>
      <c r="V463" s="69">
        <v>0</v>
      </c>
      <c r="W463" s="69">
        <v>4930583.2300000004</v>
      </c>
      <c r="X463" s="24" t="s">
        <v>3157</v>
      </c>
      <c r="Y463" s="1" t="s">
        <v>3529</v>
      </c>
      <c r="Z463" s="23">
        <v>0</v>
      </c>
      <c r="AA463" s="26">
        <v>0</v>
      </c>
    </row>
    <row r="464" spans="1:27" s="1" customFormat="1" ht="18.75" hidden="1" customHeight="1" x14ac:dyDescent="0.2">
      <c r="A464" s="20">
        <v>325429</v>
      </c>
      <c r="B464" s="12" t="s">
        <v>2472</v>
      </c>
      <c r="C464" s="20">
        <f t="shared" si="16"/>
        <v>334</v>
      </c>
      <c r="D464" s="1" t="s">
        <v>830</v>
      </c>
      <c r="E464" s="1" t="s">
        <v>3163</v>
      </c>
      <c r="F464" s="20">
        <v>291</v>
      </c>
      <c r="G464" s="20">
        <v>325429</v>
      </c>
      <c r="H464" s="1" t="s">
        <v>2582</v>
      </c>
      <c r="I464" s="1">
        <v>2676433</v>
      </c>
      <c r="J464" s="21" t="s">
        <v>2583</v>
      </c>
      <c r="K464" s="1" t="s">
        <v>2584</v>
      </c>
      <c r="L464" s="21" t="s">
        <v>3433</v>
      </c>
      <c r="M464" s="22">
        <v>45658</v>
      </c>
      <c r="N464" s="22">
        <v>46752</v>
      </c>
      <c r="O464" s="77">
        <f t="shared" si="15"/>
        <v>0.8390096997099683</v>
      </c>
      <c r="P464" s="21" t="s">
        <v>675</v>
      </c>
      <c r="Q464" s="1" t="s">
        <v>94</v>
      </c>
      <c r="R464" s="20" t="s">
        <v>2952</v>
      </c>
      <c r="S464" s="69">
        <v>6638427.665</v>
      </c>
      <c r="T464" s="69">
        <v>1150980.375</v>
      </c>
      <c r="U464" s="69">
        <v>122809.98</v>
      </c>
      <c r="V464" s="69">
        <v>0</v>
      </c>
      <c r="W464" s="69">
        <v>7912218.0199999996</v>
      </c>
      <c r="X464" s="24" t="s">
        <v>3157</v>
      </c>
      <c r="Z464" s="23">
        <v>2373665.4000000004</v>
      </c>
      <c r="AA464" s="26">
        <v>0</v>
      </c>
    </row>
    <row r="465" spans="1:27" s="1" customFormat="1" ht="18.75" hidden="1" customHeight="1" x14ac:dyDescent="0.2">
      <c r="A465" s="20">
        <v>325572</v>
      </c>
      <c r="B465" s="12" t="s">
        <v>2472</v>
      </c>
      <c r="C465" s="20">
        <f t="shared" si="16"/>
        <v>335</v>
      </c>
      <c r="D465" s="1" t="s">
        <v>830</v>
      </c>
      <c r="E465" s="1" t="s">
        <v>3163</v>
      </c>
      <c r="F465" s="20">
        <v>291</v>
      </c>
      <c r="G465" s="20">
        <v>325572</v>
      </c>
      <c r="H465" s="1" t="s">
        <v>2585</v>
      </c>
      <c r="I465" s="1">
        <v>4674641</v>
      </c>
      <c r="J465" s="21" t="s">
        <v>2586</v>
      </c>
      <c r="K465" s="1" t="s">
        <v>2587</v>
      </c>
      <c r="L465" s="21" t="s">
        <v>3434</v>
      </c>
      <c r="M465" s="22">
        <v>45658</v>
      </c>
      <c r="N465" s="22">
        <v>46660</v>
      </c>
      <c r="O465" s="77">
        <f t="shared" si="15"/>
        <v>0.84999999995596931</v>
      </c>
      <c r="P465" s="21" t="s">
        <v>1688</v>
      </c>
      <c r="Q465" s="1" t="s">
        <v>95</v>
      </c>
      <c r="R465" s="20" t="s">
        <v>2951</v>
      </c>
      <c r="S465" s="69">
        <v>6756646.7110000001</v>
      </c>
      <c r="T465" s="69">
        <v>1033369.53</v>
      </c>
      <c r="U465" s="69">
        <v>158979.89000000001</v>
      </c>
      <c r="V465" s="69">
        <v>0</v>
      </c>
      <c r="W465" s="69">
        <v>7948996.1299999999</v>
      </c>
      <c r="X465" s="24" t="s">
        <v>3157</v>
      </c>
      <c r="Z465" s="23">
        <v>0</v>
      </c>
      <c r="AA465" s="26">
        <v>0</v>
      </c>
    </row>
    <row r="466" spans="1:27" s="1" customFormat="1" ht="18.75" hidden="1" customHeight="1" x14ac:dyDescent="0.2">
      <c r="A466" s="20">
        <v>301777</v>
      </c>
      <c r="B466" s="12" t="s">
        <v>2472</v>
      </c>
      <c r="C466" s="20">
        <f t="shared" si="16"/>
        <v>336</v>
      </c>
      <c r="D466" s="1" t="s">
        <v>1677</v>
      </c>
      <c r="E466" s="1" t="s">
        <v>3158</v>
      </c>
      <c r="F466" s="20">
        <v>76</v>
      </c>
      <c r="G466" s="20">
        <v>301777</v>
      </c>
      <c r="H466" s="1" t="s">
        <v>2588</v>
      </c>
      <c r="I466" s="1">
        <v>24260911</v>
      </c>
      <c r="J466" s="21" t="s">
        <v>2589</v>
      </c>
      <c r="K466" s="1" t="s">
        <v>2590</v>
      </c>
      <c r="L466" s="21" t="s">
        <v>3435</v>
      </c>
      <c r="M466" s="22">
        <v>45658</v>
      </c>
      <c r="N466" s="22">
        <v>46752</v>
      </c>
      <c r="O466" s="77">
        <f t="shared" si="15"/>
        <v>0.85</v>
      </c>
      <c r="P466" s="21" t="s">
        <v>2591</v>
      </c>
      <c r="Q466" s="1" t="s">
        <v>787</v>
      </c>
      <c r="R466" s="20" t="s">
        <v>2951</v>
      </c>
      <c r="S466" s="69">
        <v>2067842.277</v>
      </c>
      <c r="T466" s="69">
        <v>336423.033</v>
      </c>
      <c r="U466" s="69">
        <v>28490.31</v>
      </c>
      <c r="V466" s="69">
        <v>0</v>
      </c>
      <c r="W466" s="69">
        <v>2432755.62</v>
      </c>
      <c r="X466" s="24" t="s">
        <v>3157</v>
      </c>
      <c r="Z466" s="23">
        <v>729826.67</v>
      </c>
      <c r="AA466" s="26">
        <v>0</v>
      </c>
    </row>
    <row r="467" spans="1:27" s="1" customFormat="1" ht="18.75" hidden="1" customHeight="1" x14ac:dyDescent="0.2">
      <c r="A467" s="20">
        <v>325077</v>
      </c>
      <c r="B467" s="12" t="s">
        <v>2472</v>
      </c>
      <c r="C467" s="20">
        <f t="shared" si="16"/>
        <v>337</v>
      </c>
      <c r="D467" s="1" t="s">
        <v>830</v>
      </c>
      <c r="E467" s="1" t="s">
        <v>3163</v>
      </c>
      <c r="F467" s="20">
        <v>291</v>
      </c>
      <c r="G467" s="20">
        <v>325077</v>
      </c>
      <c r="H467" s="1" t="s">
        <v>2592</v>
      </c>
      <c r="I467" s="1">
        <v>4322742</v>
      </c>
      <c r="J467" s="21" t="s">
        <v>2593</v>
      </c>
      <c r="L467" s="21" t="s">
        <v>3436</v>
      </c>
      <c r="M467" s="22">
        <v>45658</v>
      </c>
      <c r="N467" s="22">
        <v>46752</v>
      </c>
      <c r="O467" s="77">
        <f t="shared" si="15"/>
        <v>0.84999999999999987</v>
      </c>
      <c r="P467" s="21" t="s">
        <v>2031</v>
      </c>
      <c r="Q467" s="1" t="s">
        <v>248</v>
      </c>
      <c r="R467" s="20" t="s">
        <v>2952</v>
      </c>
      <c r="S467" s="69">
        <v>6696247.7079999996</v>
      </c>
      <c r="T467" s="69">
        <v>1024132.0820000001</v>
      </c>
      <c r="U467" s="69">
        <v>157558.69</v>
      </c>
      <c r="V467" s="69">
        <v>0</v>
      </c>
      <c r="W467" s="69">
        <v>7877938.4800000004</v>
      </c>
      <c r="X467" s="24" t="s">
        <v>3157</v>
      </c>
      <c r="Z467" s="23">
        <v>0</v>
      </c>
      <c r="AA467" s="26">
        <v>0</v>
      </c>
    </row>
    <row r="468" spans="1:27" s="1" customFormat="1" ht="18.75" hidden="1" customHeight="1" x14ac:dyDescent="0.2">
      <c r="A468" s="20">
        <v>312123</v>
      </c>
      <c r="B468" s="12" t="s">
        <v>2472</v>
      </c>
      <c r="C468" s="20">
        <f t="shared" si="16"/>
        <v>338</v>
      </c>
      <c r="D468" s="1" t="s">
        <v>348</v>
      </c>
      <c r="E468" s="1" t="s">
        <v>3159</v>
      </c>
      <c r="F468" s="20">
        <v>71</v>
      </c>
      <c r="G468" s="20">
        <v>312123</v>
      </c>
      <c r="H468" s="1" t="s">
        <v>2594</v>
      </c>
      <c r="I468" s="1">
        <v>4240898</v>
      </c>
      <c r="J468" s="21" t="s">
        <v>2595</v>
      </c>
      <c r="L468" s="21" t="s">
        <v>3437</v>
      </c>
      <c r="M468" s="22">
        <v>45658</v>
      </c>
      <c r="N468" s="22">
        <v>46387</v>
      </c>
      <c r="O468" s="77">
        <f t="shared" si="15"/>
        <v>0.85</v>
      </c>
      <c r="P468" s="21" t="s">
        <v>221</v>
      </c>
      <c r="Q468" s="1" t="s">
        <v>222</v>
      </c>
      <c r="R468" s="20" t="s">
        <v>2952</v>
      </c>
      <c r="S468" s="69">
        <v>4179320.7319999998</v>
      </c>
      <c r="T468" s="69">
        <v>639190.23800000001</v>
      </c>
      <c r="U468" s="69">
        <v>98336.95</v>
      </c>
      <c r="V468" s="69">
        <v>0</v>
      </c>
      <c r="W468" s="69">
        <v>4916847.92</v>
      </c>
      <c r="X468" s="24" t="s">
        <v>3157</v>
      </c>
      <c r="Z468" s="23">
        <v>491684.79</v>
      </c>
      <c r="AA468" s="26">
        <v>0</v>
      </c>
    </row>
    <row r="469" spans="1:27" s="1" customFormat="1" ht="18.75" hidden="1" customHeight="1" x14ac:dyDescent="0.2">
      <c r="A469" s="20">
        <v>302355</v>
      </c>
      <c r="B469" s="12" t="s">
        <v>2472</v>
      </c>
      <c r="C469" s="20">
        <f t="shared" si="16"/>
        <v>339</v>
      </c>
      <c r="D469" s="1" t="s">
        <v>348</v>
      </c>
      <c r="E469" s="1" t="s">
        <v>3159</v>
      </c>
      <c r="F469" s="20">
        <v>71</v>
      </c>
      <c r="G469" s="20">
        <v>302355</v>
      </c>
      <c r="H469" s="1" t="s">
        <v>2596</v>
      </c>
      <c r="I469" s="1">
        <v>4269282</v>
      </c>
      <c r="J469" s="21" t="s">
        <v>2159</v>
      </c>
      <c r="L469" s="21" t="s">
        <v>3438</v>
      </c>
      <c r="M469" s="22">
        <v>45658</v>
      </c>
      <c r="N469" s="22">
        <v>46387</v>
      </c>
      <c r="O469" s="77">
        <f t="shared" si="15"/>
        <v>0.85000000000000009</v>
      </c>
      <c r="P469" s="21" t="s">
        <v>101</v>
      </c>
      <c r="Q469" s="1" t="s">
        <v>91</v>
      </c>
      <c r="R469" s="20" t="s">
        <v>2952</v>
      </c>
      <c r="S469" s="69">
        <v>4182817.7510000002</v>
      </c>
      <c r="T469" s="69">
        <v>639715.16899999999</v>
      </c>
      <c r="U469" s="69">
        <v>98429.14</v>
      </c>
      <c r="V469" s="69">
        <v>0</v>
      </c>
      <c r="W469" s="69">
        <v>4920962.0599999996</v>
      </c>
      <c r="X469" s="24" t="s">
        <v>3157</v>
      </c>
      <c r="Z469" s="23">
        <v>492096</v>
      </c>
      <c r="AA469" s="26">
        <v>0</v>
      </c>
    </row>
    <row r="470" spans="1:27" s="1" customFormat="1" ht="18.75" hidden="1" customHeight="1" x14ac:dyDescent="0.2">
      <c r="A470" s="20">
        <v>311185</v>
      </c>
      <c r="B470" s="12" t="s">
        <v>2472</v>
      </c>
      <c r="C470" s="20">
        <f t="shared" si="16"/>
        <v>340</v>
      </c>
      <c r="D470" s="1" t="s">
        <v>1677</v>
      </c>
      <c r="E470" s="1" t="s">
        <v>3158</v>
      </c>
      <c r="F470" s="20">
        <v>76</v>
      </c>
      <c r="G470" s="20">
        <v>311185</v>
      </c>
      <c r="H470" s="1" t="s">
        <v>2597</v>
      </c>
      <c r="I470" s="1">
        <v>36640604</v>
      </c>
      <c r="J470" s="21" t="s">
        <v>2598</v>
      </c>
      <c r="K470" s="1" t="s">
        <v>2599</v>
      </c>
      <c r="L470" s="21" t="s">
        <v>3439</v>
      </c>
      <c r="M470" s="22">
        <v>45658</v>
      </c>
      <c r="N470" s="22">
        <v>46387</v>
      </c>
      <c r="O470" s="77">
        <f t="shared" si="15"/>
        <v>0.84999999879994581</v>
      </c>
      <c r="P470" s="21" t="s">
        <v>1791</v>
      </c>
      <c r="Q470" s="1" t="s">
        <v>96</v>
      </c>
      <c r="R470" s="20" t="s">
        <v>2951</v>
      </c>
      <c r="S470" s="69">
        <v>2042776.4909999999</v>
      </c>
      <c r="T470" s="69">
        <v>355535.72899999999</v>
      </c>
      <c r="U470" s="69">
        <v>4954.2433929999997</v>
      </c>
      <c r="V470" s="69">
        <v>713.97660710000002</v>
      </c>
      <c r="W470" s="69">
        <v>2403980.44</v>
      </c>
      <c r="X470" s="24" t="s">
        <v>3157</v>
      </c>
      <c r="Z470" s="23">
        <v>233261</v>
      </c>
      <c r="AA470" s="26">
        <v>0</v>
      </c>
    </row>
    <row r="471" spans="1:27" s="1" customFormat="1" ht="18.75" hidden="1" customHeight="1" x14ac:dyDescent="0.2">
      <c r="A471" s="20">
        <v>312973</v>
      </c>
      <c r="B471" s="12" t="s">
        <v>2472</v>
      </c>
      <c r="C471" s="20">
        <f t="shared" si="16"/>
        <v>341</v>
      </c>
      <c r="D471" s="1" t="s">
        <v>1677</v>
      </c>
      <c r="E471" s="1" t="s">
        <v>3158</v>
      </c>
      <c r="F471" s="20">
        <v>76</v>
      </c>
      <c r="G471" s="20">
        <v>312973</v>
      </c>
      <c r="H471" s="1" t="s">
        <v>2600</v>
      </c>
      <c r="I471" s="1">
        <v>4201791</v>
      </c>
      <c r="J471" s="21" t="s">
        <v>2601</v>
      </c>
      <c r="L471" s="21" t="s">
        <v>3440</v>
      </c>
      <c r="M471" s="22">
        <v>45658</v>
      </c>
      <c r="N471" s="22">
        <v>46752</v>
      </c>
      <c r="O471" s="77">
        <f t="shared" si="15"/>
        <v>0.85</v>
      </c>
      <c r="P471" s="21" t="s">
        <v>2602</v>
      </c>
      <c r="Q471" s="1" t="s">
        <v>96</v>
      </c>
      <c r="R471" s="20" t="s">
        <v>2951</v>
      </c>
      <c r="S471" s="69">
        <v>2095556.051</v>
      </c>
      <c r="T471" s="69">
        <v>320496.78899999999</v>
      </c>
      <c r="U471" s="69">
        <v>49307.22</v>
      </c>
      <c r="V471" s="69">
        <v>0</v>
      </c>
      <c r="W471" s="69">
        <v>2465360.06</v>
      </c>
      <c r="X471" s="24" t="s">
        <v>3157</v>
      </c>
      <c r="Z471" s="23">
        <v>0</v>
      </c>
      <c r="AA471" s="26">
        <v>0</v>
      </c>
    </row>
    <row r="472" spans="1:27" s="1" customFormat="1" ht="18.75" hidden="1" customHeight="1" x14ac:dyDescent="0.2">
      <c r="A472" s="20">
        <v>324202</v>
      </c>
      <c r="B472" s="12" t="s">
        <v>2472</v>
      </c>
      <c r="C472" s="20">
        <f t="shared" si="16"/>
        <v>342</v>
      </c>
      <c r="D472" s="1" t="s">
        <v>830</v>
      </c>
      <c r="E472" s="1" t="s">
        <v>3163</v>
      </c>
      <c r="F472" s="20">
        <v>291</v>
      </c>
      <c r="G472" s="20">
        <v>324202</v>
      </c>
      <c r="H472" s="1" t="s">
        <v>2603</v>
      </c>
      <c r="I472" s="1">
        <v>4701126</v>
      </c>
      <c r="J472" s="21" t="s">
        <v>2247</v>
      </c>
      <c r="L472" s="21" t="s">
        <v>3441</v>
      </c>
      <c r="M472" s="22">
        <v>45658</v>
      </c>
      <c r="N472" s="22">
        <v>46752</v>
      </c>
      <c r="O472" s="77">
        <f t="shared" si="15"/>
        <v>0.84999999995596409</v>
      </c>
      <c r="P472" s="21" t="s">
        <v>2604</v>
      </c>
      <c r="Q472" s="1" t="s">
        <v>95</v>
      </c>
      <c r="R472" s="20" t="s">
        <v>2952</v>
      </c>
      <c r="S472" s="69">
        <v>6755846.9970000004</v>
      </c>
      <c r="T472" s="69">
        <v>1033247.174</v>
      </c>
      <c r="U472" s="69">
        <v>158961.12</v>
      </c>
      <c r="V472" s="69">
        <v>0</v>
      </c>
      <c r="W472" s="69">
        <v>7948055.29</v>
      </c>
      <c r="X472" s="24" t="s">
        <v>3157</v>
      </c>
      <c r="Z472" s="23">
        <v>794805.53</v>
      </c>
      <c r="AA472" s="26">
        <v>0</v>
      </c>
    </row>
    <row r="473" spans="1:27" s="1" customFormat="1" ht="18.75" hidden="1" customHeight="1" x14ac:dyDescent="0.2">
      <c r="A473" s="20">
        <v>324896</v>
      </c>
      <c r="B473" s="12" t="s">
        <v>2472</v>
      </c>
      <c r="C473" s="20">
        <f t="shared" si="16"/>
        <v>343</v>
      </c>
      <c r="D473" s="1" t="s">
        <v>830</v>
      </c>
      <c r="E473" s="1" t="s">
        <v>3163</v>
      </c>
      <c r="F473" s="20">
        <v>291</v>
      </c>
      <c r="G473" s="20">
        <v>324896</v>
      </c>
      <c r="H473" s="1" t="s">
        <v>2605</v>
      </c>
      <c r="I473" s="1">
        <v>4374849</v>
      </c>
      <c r="J473" s="21" t="s">
        <v>2377</v>
      </c>
      <c r="K473" s="1" t="s">
        <v>2606</v>
      </c>
      <c r="L473" s="21" t="s">
        <v>3442</v>
      </c>
      <c r="M473" s="22">
        <v>45658</v>
      </c>
      <c r="N473" s="22">
        <v>46387</v>
      </c>
      <c r="O473" s="77">
        <f t="shared" si="15"/>
        <v>0.85</v>
      </c>
      <c r="P473" s="21" t="s">
        <v>1753</v>
      </c>
      <c r="Q473" s="1" t="s">
        <v>91</v>
      </c>
      <c r="R473" s="20" t="s">
        <v>2952</v>
      </c>
      <c r="S473" s="69">
        <v>6753587.7560000001</v>
      </c>
      <c r="T473" s="69">
        <v>1093516.9939999999</v>
      </c>
      <c r="U473" s="69">
        <v>98292.61</v>
      </c>
      <c r="V473" s="69">
        <v>0</v>
      </c>
      <c r="W473" s="69">
        <v>7945397.3600000003</v>
      </c>
      <c r="X473" s="24" t="s">
        <v>3157</v>
      </c>
      <c r="Z473" s="23">
        <v>2343892.2200000002</v>
      </c>
      <c r="AA473" s="26">
        <v>0</v>
      </c>
    </row>
    <row r="474" spans="1:27" s="1" customFormat="1" ht="18.75" hidden="1" customHeight="1" x14ac:dyDescent="0.2">
      <c r="A474" s="20">
        <v>317868</v>
      </c>
      <c r="B474" s="12" t="s">
        <v>2472</v>
      </c>
      <c r="C474" s="20">
        <f t="shared" si="16"/>
        <v>344</v>
      </c>
      <c r="D474" s="1" t="s">
        <v>1677</v>
      </c>
      <c r="E474" s="1" t="s">
        <v>3158</v>
      </c>
      <c r="F474" s="20">
        <v>76</v>
      </c>
      <c r="G474" s="20">
        <v>317868</v>
      </c>
      <c r="H474" s="1" t="s">
        <v>2607</v>
      </c>
      <c r="I474" s="1">
        <v>30972272</v>
      </c>
      <c r="J474" s="21" t="s">
        <v>2608</v>
      </c>
      <c r="K474" s="1" t="s">
        <v>2609</v>
      </c>
      <c r="L474" s="21" t="s">
        <v>3286</v>
      </c>
      <c r="M474" s="22">
        <v>45658</v>
      </c>
      <c r="N474" s="22">
        <v>46752</v>
      </c>
      <c r="O474" s="77">
        <f t="shared" si="15"/>
        <v>0.85000000003051934</v>
      </c>
      <c r="P474" s="21" t="s">
        <v>675</v>
      </c>
      <c r="Q474" s="1" t="s">
        <v>94</v>
      </c>
      <c r="R474" s="20" t="s">
        <v>2951</v>
      </c>
      <c r="S474" s="69">
        <v>2088832.8149999999</v>
      </c>
      <c r="T474" s="69">
        <v>349792.43550000002</v>
      </c>
      <c r="U474" s="69">
        <v>18825.12</v>
      </c>
      <c r="V474" s="69">
        <v>0</v>
      </c>
      <c r="W474" s="69">
        <v>2457450.37</v>
      </c>
      <c r="X474" s="24" t="s">
        <v>3157</v>
      </c>
      <c r="Y474" s="1" t="s">
        <v>3529</v>
      </c>
      <c r="Z474" s="23">
        <v>0</v>
      </c>
      <c r="AA474" s="26">
        <v>0</v>
      </c>
    </row>
    <row r="475" spans="1:27" s="1" customFormat="1" ht="18.75" hidden="1" customHeight="1" x14ac:dyDescent="0.2">
      <c r="A475" s="20">
        <v>323162</v>
      </c>
      <c r="B475" s="12" t="s">
        <v>2472</v>
      </c>
      <c r="C475" s="20">
        <f t="shared" si="16"/>
        <v>345</v>
      </c>
      <c r="D475" s="1" t="s">
        <v>830</v>
      </c>
      <c r="E475" s="1" t="s">
        <v>3163</v>
      </c>
      <c r="F475" s="20">
        <v>291</v>
      </c>
      <c r="G475" s="20">
        <v>323162</v>
      </c>
      <c r="H475" s="1" t="s">
        <v>2610</v>
      </c>
      <c r="I475" s="1">
        <v>4244423</v>
      </c>
      <c r="J475" s="21" t="s">
        <v>1695</v>
      </c>
      <c r="L475" s="21" t="s">
        <v>3443</v>
      </c>
      <c r="M475" s="22">
        <v>45658</v>
      </c>
      <c r="N475" s="22">
        <v>46721</v>
      </c>
      <c r="O475" s="77">
        <f t="shared" si="15"/>
        <v>0.85000000001126252</v>
      </c>
      <c r="P475" s="21" t="s">
        <v>1688</v>
      </c>
      <c r="Q475" s="1" t="s">
        <v>95</v>
      </c>
      <c r="R475" s="20" t="s">
        <v>2952</v>
      </c>
      <c r="S475" s="69">
        <v>5660387.5159999998</v>
      </c>
      <c r="T475" s="69">
        <v>865706.32449999999</v>
      </c>
      <c r="U475" s="69">
        <v>133185.59</v>
      </c>
      <c r="V475" s="69">
        <v>0</v>
      </c>
      <c r="W475" s="69">
        <v>6659279.4299999997</v>
      </c>
      <c r="X475" s="24" t="s">
        <v>3157</v>
      </c>
      <c r="Z475" s="23">
        <v>332963.96999999997</v>
      </c>
      <c r="AA475" s="26">
        <v>0</v>
      </c>
    </row>
    <row r="476" spans="1:27" s="1" customFormat="1" ht="18.75" hidden="1" customHeight="1" x14ac:dyDescent="0.2">
      <c r="A476" s="20">
        <v>304154</v>
      </c>
      <c r="B476" s="12" t="s">
        <v>2472</v>
      </c>
      <c r="C476" s="20">
        <f t="shared" si="16"/>
        <v>346</v>
      </c>
      <c r="D476" s="1" t="s">
        <v>1677</v>
      </c>
      <c r="E476" s="1" t="s">
        <v>3158</v>
      </c>
      <c r="F476" s="20">
        <v>76</v>
      </c>
      <c r="G476" s="20">
        <v>304154</v>
      </c>
      <c r="H476" s="1" t="s">
        <v>2913</v>
      </c>
      <c r="I476" s="1">
        <v>4701096</v>
      </c>
      <c r="J476" s="21" t="s">
        <v>2959</v>
      </c>
      <c r="L476" s="21" t="s">
        <v>3444</v>
      </c>
      <c r="M476" s="22">
        <v>45666</v>
      </c>
      <c r="N476" s="22">
        <v>46485</v>
      </c>
      <c r="O476" s="77">
        <f t="shared" si="15"/>
        <v>0.85</v>
      </c>
      <c r="P476" s="21" t="s">
        <v>1709</v>
      </c>
      <c r="Q476" s="1" t="s">
        <v>95</v>
      </c>
      <c r="R476" s="20" t="s">
        <v>2951</v>
      </c>
      <c r="S476" s="69">
        <v>2095548.7579999999</v>
      </c>
      <c r="T476" s="69">
        <v>320495.56199999998</v>
      </c>
      <c r="U476" s="69">
        <v>49307.16</v>
      </c>
      <c r="V476" s="69">
        <v>0</v>
      </c>
      <c r="W476" s="69">
        <v>2465351.48</v>
      </c>
      <c r="X476" s="24" t="s">
        <v>3157</v>
      </c>
      <c r="Z476" s="23">
        <v>246500</v>
      </c>
      <c r="AA476" s="26">
        <v>0</v>
      </c>
    </row>
    <row r="477" spans="1:27" s="1" customFormat="1" ht="18.75" hidden="1" customHeight="1" x14ac:dyDescent="0.2">
      <c r="A477" s="20">
        <v>327887</v>
      </c>
      <c r="B477" s="12" t="s">
        <v>2472</v>
      </c>
      <c r="C477" s="20">
        <f t="shared" si="16"/>
        <v>347</v>
      </c>
      <c r="D477" s="1" t="s">
        <v>830</v>
      </c>
      <c r="E477" s="1" t="s">
        <v>3163</v>
      </c>
      <c r="F477" s="20">
        <v>291</v>
      </c>
      <c r="G477" s="20">
        <v>327887</v>
      </c>
      <c r="H477" s="1" t="s">
        <v>2960</v>
      </c>
      <c r="I477" s="1">
        <v>4701606</v>
      </c>
      <c r="J477" s="21" t="s">
        <v>2349</v>
      </c>
      <c r="L477" s="21" t="s">
        <v>3445</v>
      </c>
      <c r="M477" s="22">
        <v>45689</v>
      </c>
      <c r="N477" s="22">
        <v>46599</v>
      </c>
      <c r="O477" s="77">
        <f t="shared" si="15"/>
        <v>0.8499999999558453</v>
      </c>
      <c r="P477" s="21" t="s">
        <v>221</v>
      </c>
      <c r="Q477" s="1" t="s">
        <v>222</v>
      </c>
      <c r="R477" s="20" t="s">
        <v>2952</v>
      </c>
      <c r="S477" s="69">
        <v>6737682.9390000002</v>
      </c>
      <c r="T477" s="69">
        <v>1030469.172</v>
      </c>
      <c r="U477" s="69">
        <v>158533.70000000001</v>
      </c>
      <c r="V477" s="69">
        <v>0</v>
      </c>
      <c r="W477" s="69">
        <v>7926685.8099999996</v>
      </c>
      <c r="X477" s="24" t="s">
        <v>3157</v>
      </c>
      <c r="Z477" s="23">
        <v>0</v>
      </c>
      <c r="AA477" s="26">
        <v>0</v>
      </c>
    </row>
    <row r="478" spans="1:27" s="1" customFormat="1" ht="18.75" hidden="1" customHeight="1" x14ac:dyDescent="0.2">
      <c r="A478" s="20">
        <v>322618</v>
      </c>
      <c r="B478" s="12" t="s">
        <v>2472</v>
      </c>
      <c r="C478" s="20">
        <f t="shared" si="16"/>
        <v>348</v>
      </c>
      <c r="D478" s="1" t="s">
        <v>830</v>
      </c>
      <c r="E478" s="1" t="s">
        <v>3163</v>
      </c>
      <c r="F478" s="20">
        <v>291</v>
      </c>
      <c r="G478" s="20">
        <v>322618</v>
      </c>
      <c r="H478" s="1" t="s">
        <v>2961</v>
      </c>
      <c r="I478" s="1">
        <v>4553380</v>
      </c>
      <c r="J478" s="21" t="s">
        <v>2962</v>
      </c>
      <c r="L478" s="21" t="s">
        <v>3446</v>
      </c>
      <c r="M478" s="22">
        <v>45689</v>
      </c>
      <c r="N478" s="22">
        <v>46599</v>
      </c>
      <c r="O478" s="77">
        <f t="shared" si="15"/>
        <v>0.85</v>
      </c>
      <c r="P478" s="21" t="s">
        <v>395</v>
      </c>
      <c r="Q478" s="1" t="s">
        <v>97</v>
      </c>
      <c r="R478" s="20" t="s">
        <v>2952</v>
      </c>
      <c r="S478" s="69">
        <v>6334582.5</v>
      </c>
      <c r="T478" s="69">
        <v>968818.5</v>
      </c>
      <c r="U478" s="69">
        <v>149049</v>
      </c>
      <c r="V478" s="69">
        <v>0</v>
      </c>
      <c r="W478" s="69">
        <v>7452450</v>
      </c>
      <c r="X478" s="24" t="s">
        <v>3157</v>
      </c>
      <c r="Z478" s="23">
        <v>745245</v>
      </c>
      <c r="AA478" s="26">
        <v>0</v>
      </c>
    </row>
    <row r="479" spans="1:27" s="1" customFormat="1" ht="18.75" hidden="1" customHeight="1" x14ac:dyDescent="0.2">
      <c r="A479" s="20">
        <v>322616</v>
      </c>
      <c r="B479" s="12" t="s">
        <v>2472</v>
      </c>
      <c r="C479" s="20">
        <f t="shared" si="16"/>
        <v>349</v>
      </c>
      <c r="D479" s="1" t="s">
        <v>830</v>
      </c>
      <c r="E479" s="1" t="s">
        <v>3163</v>
      </c>
      <c r="F479" s="20">
        <v>291</v>
      </c>
      <c r="G479" s="20">
        <v>322616</v>
      </c>
      <c r="H479" s="1" t="s">
        <v>2963</v>
      </c>
      <c r="I479" s="1">
        <v>4553380</v>
      </c>
      <c r="J479" s="21" t="s">
        <v>2962</v>
      </c>
      <c r="K479" s="1" t="s">
        <v>2964</v>
      </c>
      <c r="L479" s="21" t="s">
        <v>3447</v>
      </c>
      <c r="M479" s="22">
        <v>45689</v>
      </c>
      <c r="N479" s="22">
        <v>46783</v>
      </c>
      <c r="O479" s="77">
        <f t="shared" si="15"/>
        <v>0.84999999995597075</v>
      </c>
      <c r="P479" s="21" t="s">
        <v>395</v>
      </c>
      <c r="Q479" s="1" t="s">
        <v>97</v>
      </c>
      <c r="R479" s="20" t="s">
        <v>2952</v>
      </c>
      <c r="S479" s="69">
        <v>6756880.733</v>
      </c>
      <c r="T479" s="69">
        <v>1092328.058</v>
      </c>
      <c r="U479" s="69">
        <v>100062.66</v>
      </c>
      <c r="V479" s="69">
        <v>0</v>
      </c>
      <c r="W479" s="69">
        <v>7949271.4500000002</v>
      </c>
      <c r="X479" s="24" t="s">
        <v>3157</v>
      </c>
      <c r="Z479" s="23">
        <v>0</v>
      </c>
      <c r="AA479" s="26">
        <v>0</v>
      </c>
    </row>
    <row r="480" spans="1:27" s="1" customFormat="1" ht="18.75" hidden="1" customHeight="1" x14ac:dyDescent="0.2">
      <c r="A480" s="20">
        <v>322615</v>
      </c>
      <c r="B480" s="12" t="s">
        <v>2472</v>
      </c>
      <c r="C480" s="20">
        <f t="shared" si="16"/>
        <v>350</v>
      </c>
      <c r="D480" s="1" t="s">
        <v>830</v>
      </c>
      <c r="E480" s="1" t="s">
        <v>3163</v>
      </c>
      <c r="F480" s="20">
        <v>291</v>
      </c>
      <c r="G480" s="20">
        <v>322615</v>
      </c>
      <c r="H480" s="1" t="s">
        <v>2965</v>
      </c>
      <c r="I480" s="1">
        <v>4553380</v>
      </c>
      <c r="J480" s="21" t="s">
        <v>2962</v>
      </c>
      <c r="K480" s="1" t="s">
        <v>2966</v>
      </c>
      <c r="L480" s="21" t="s">
        <v>3448</v>
      </c>
      <c r="M480" s="22">
        <v>45689</v>
      </c>
      <c r="N480" s="22">
        <v>46599</v>
      </c>
      <c r="O480" s="77">
        <f t="shared" si="15"/>
        <v>0.85</v>
      </c>
      <c r="P480" s="21" t="s">
        <v>395</v>
      </c>
      <c r="Q480" s="1" t="s">
        <v>97</v>
      </c>
      <c r="R480" s="20" t="s">
        <v>2967</v>
      </c>
      <c r="S480" s="69">
        <v>6334582.5</v>
      </c>
      <c r="T480" s="69">
        <v>986530.78</v>
      </c>
      <c r="U480" s="69">
        <v>131336.72</v>
      </c>
      <c r="V480" s="69">
        <v>0</v>
      </c>
      <c r="W480" s="69">
        <v>7452450</v>
      </c>
      <c r="X480" s="24" t="s">
        <v>3157</v>
      </c>
      <c r="Z480" s="23">
        <v>745244</v>
      </c>
      <c r="AA480" s="26">
        <v>0</v>
      </c>
    </row>
    <row r="481" spans="1:27" s="1" customFormat="1" ht="18.75" hidden="1" customHeight="1" x14ac:dyDescent="0.2">
      <c r="A481" s="20">
        <v>313208</v>
      </c>
      <c r="B481" s="12" t="s">
        <v>2472</v>
      </c>
      <c r="C481" s="20">
        <f t="shared" si="16"/>
        <v>351</v>
      </c>
      <c r="D481" s="1" t="s">
        <v>348</v>
      </c>
      <c r="E481" s="1" t="s">
        <v>3159</v>
      </c>
      <c r="F481" s="20">
        <v>71</v>
      </c>
      <c r="G481" s="20">
        <v>313208</v>
      </c>
      <c r="H481" s="1" t="s">
        <v>2968</v>
      </c>
      <c r="I481" s="1">
        <v>4288047</v>
      </c>
      <c r="J481" s="21" t="s">
        <v>2103</v>
      </c>
      <c r="K481" s="1" t="s">
        <v>2794</v>
      </c>
      <c r="L481" s="21" t="s">
        <v>3449</v>
      </c>
      <c r="M481" s="22">
        <v>45689</v>
      </c>
      <c r="N481" s="22">
        <v>46418</v>
      </c>
      <c r="O481" s="77">
        <f t="shared" si="15"/>
        <v>0.85</v>
      </c>
      <c r="P481" s="21" t="s">
        <v>102</v>
      </c>
      <c r="Q481" s="1" t="s">
        <v>92</v>
      </c>
      <c r="R481" s="20" t="s">
        <v>2952</v>
      </c>
      <c r="S481" s="69">
        <v>4187100</v>
      </c>
      <c r="T481" s="69">
        <v>640380.01</v>
      </c>
      <c r="U481" s="69">
        <v>98519.99</v>
      </c>
      <c r="V481" s="69">
        <v>0</v>
      </c>
      <c r="W481" s="69">
        <v>4926000</v>
      </c>
      <c r="X481" s="24" t="s">
        <v>3157</v>
      </c>
      <c r="Z481" s="23">
        <v>246300</v>
      </c>
      <c r="AA481" s="26">
        <v>0</v>
      </c>
    </row>
    <row r="482" spans="1:27" s="1" customFormat="1" ht="18.75" hidden="1" customHeight="1" x14ac:dyDescent="0.2">
      <c r="A482" s="20">
        <v>327741</v>
      </c>
      <c r="B482" s="12" t="s">
        <v>2472</v>
      </c>
      <c r="C482" s="20">
        <f t="shared" si="16"/>
        <v>352</v>
      </c>
      <c r="D482" s="1" t="s">
        <v>830</v>
      </c>
      <c r="E482" s="1" t="s">
        <v>3163</v>
      </c>
      <c r="F482" s="20">
        <v>291</v>
      </c>
      <c r="G482" s="20">
        <v>327741</v>
      </c>
      <c r="H482" s="1" t="s">
        <v>2969</v>
      </c>
      <c r="I482" s="1">
        <v>4279685</v>
      </c>
      <c r="J482" s="21" t="s">
        <v>1710</v>
      </c>
      <c r="L482" s="21" t="s">
        <v>3450</v>
      </c>
      <c r="M482" s="22">
        <v>45689</v>
      </c>
      <c r="N482" s="22">
        <v>46599</v>
      </c>
      <c r="O482" s="77">
        <f t="shared" si="15"/>
        <v>0.85</v>
      </c>
      <c r="P482" s="21" t="s">
        <v>549</v>
      </c>
      <c r="Q482" s="1" t="s">
        <v>93</v>
      </c>
      <c r="R482" s="20" t="s">
        <v>2952</v>
      </c>
      <c r="S482" s="69">
        <v>6749420.9199999999</v>
      </c>
      <c r="T482" s="69">
        <v>1032264.37</v>
      </c>
      <c r="U482" s="69">
        <v>158809.91</v>
      </c>
      <c r="V482" s="69">
        <v>0</v>
      </c>
      <c r="W482" s="69">
        <v>7940495.2000000002</v>
      </c>
      <c r="X482" s="24" t="s">
        <v>3157</v>
      </c>
      <c r="Z482" s="23">
        <v>2382148.56</v>
      </c>
      <c r="AA482" s="26">
        <v>0</v>
      </c>
    </row>
    <row r="483" spans="1:27" s="1" customFormat="1" ht="18.75" hidden="1" customHeight="1" x14ac:dyDescent="0.2">
      <c r="A483" s="20">
        <v>310431</v>
      </c>
      <c r="B483" s="12" t="s">
        <v>2472</v>
      </c>
      <c r="C483" s="20">
        <f t="shared" si="16"/>
        <v>353</v>
      </c>
      <c r="D483" s="1" t="s">
        <v>1677</v>
      </c>
      <c r="E483" s="1" t="s">
        <v>3158</v>
      </c>
      <c r="F483" s="20">
        <v>76</v>
      </c>
      <c r="G483" s="20">
        <v>310431</v>
      </c>
      <c r="H483" s="1" t="s">
        <v>2970</v>
      </c>
      <c r="I483" s="1">
        <v>4541700</v>
      </c>
      <c r="J483" s="21" t="s">
        <v>2971</v>
      </c>
      <c r="L483" s="21" t="s">
        <v>3451</v>
      </c>
      <c r="M483" s="22">
        <v>45689</v>
      </c>
      <c r="N483" s="22">
        <v>46783</v>
      </c>
      <c r="O483" s="77">
        <f t="shared" si="15"/>
        <v>0.85000000003718112</v>
      </c>
      <c r="P483" s="21" t="s">
        <v>1709</v>
      </c>
      <c r="Q483" s="1" t="s">
        <v>95</v>
      </c>
      <c r="R483" s="20" t="s">
        <v>2951</v>
      </c>
      <c r="S483" s="69">
        <v>1714577.3559999999</v>
      </c>
      <c r="T483" s="69">
        <v>262229.47450000001</v>
      </c>
      <c r="U483" s="69">
        <v>40343</v>
      </c>
      <c r="V483" s="69">
        <v>0</v>
      </c>
      <c r="W483" s="69">
        <v>2017149.83</v>
      </c>
      <c r="X483" s="24" t="s">
        <v>3157</v>
      </c>
      <c r="Z483" s="23">
        <v>0</v>
      </c>
      <c r="AA483" s="26">
        <v>0</v>
      </c>
    </row>
    <row r="484" spans="1:27" s="1" customFormat="1" ht="18.75" hidden="1" customHeight="1" x14ac:dyDescent="0.2">
      <c r="A484" s="20">
        <v>311353</v>
      </c>
      <c r="B484" s="12" t="s">
        <v>2472</v>
      </c>
      <c r="C484" s="20">
        <f t="shared" si="16"/>
        <v>354</v>
      </c>
      <c r="D484" s="1" t="s">
        <v>348</v>
      </c>
      <c r="E484" s="1" t="s">
        <v>3159</v>
      </c>
      <c r="F484" s="20">
        <v>71</v>
      </c>
      <c r="G484" s="20">
        <v>311353</v>
      </c>
      <c r="H484" s="1" t="s">
        <v>2972</v>
      </c>
      <c r="I484" s="1">
        <v>4480173</v>
      </c>
      <c r="J484" s="21" t="s">
        <v>2973</v>
      </c>
      <c r="L484" s="21" t="s">
        <v>3452</v>
      </c>
      <c r="M484" s="22">
        <v>45689</v>
      </c>
      <c r="N484" s="22">
        <v>46418</v>
      </c>
      <c r="O484" s="77">
        <f t="shared" si="15"/>
        <v>0.85</v>
      </c>
      <c r="P484" s="21" t="s">
        <v>474</v>
      </c>
      <c r="Q484" s="1" t="s">
        <v>475</v>
      </c>
      <c r="R484" s="20" t="s">
        <v>2952</v>
      </c>
      <c r="S484" s="69">
        <v>4191180</v>
      </c>
      <c r="T484" s="69">
        <v>641004.11</v>
      </c>
      <c r="U484" s="69">
        <v>98615.89</v>
      </c>
      <c r="V484" s="69">
        <v>0</v>
      </c>
      <c r="W484" s="69">
        <v>4930800</v>
      </c>
      <c r="X484" s="24" t="s">
        <v>3157</v>
      </c>
      <c r="Z484" s="23">
        <v>1479240</v>
      </c>
      <c r="AA484" s="26">
        <v>0</v>
      </c>
    </row>
    <row r="485" spans="1:27" s="1" customFormat="1" ht="18.75" hidden="1" customHeight="1" x14ac:dyDescent="0.2">
      <c r="A485" s="20">
        <v>318156</v>
      </c>
      <c r="B485" s="12" t="s">
        <v>2472</v>
      </c>
      <c r="C485" s="20">
        <f t="shared" si="16"/>
        <v>355</v>
      </c>
      <c r="D485" s="1" t="s">
        <v>348</v>
      </c>
      <c r="E485" s="1" t="s">
        <v>3159</v>
      </c>
      <c r="F485" s="20">
        <v>71</v>
      </c>
      <c r="G485" s="20">
        <v>318156</v>
      </c>
      <c r="H485" s="1" t="s">
        <v>2974</v>
      </c>
      <c r="I485" s="1">
        <v>12745905</v>
      </c>
      <c r="J485" s="21" t="s">
        <v>2975</v>
      </c>
      <c r="L485" s="21" t="s">
        <v>3453</v>
      </c>
      <c r="M485" s="22">
        <v>45689</v>
      </c>
      <c r="N485" s="22">
        <v>46388</v>
      </c>
      <c r="O485" s="77">
        <f t="shared" si="15"/>
        <v>0.83299999612664477</v>
      </c>
      <c r="P485" s="21" t="s">
        <v>101</v>
      </c>
      <c r="Q485" s="1" t="s">
        <v>91</v>
      </c>
      <c r="R485" s="20" t="s">
        <v>2952</v>
      </c>
      <c r="S485" s="69">
        <v>1352721.297</v>
      </c>
      <c r="T485" s="69">
        <v>238715.52299999999</v>
      </c>
      <c r="U485" s="69">
        <v>32478.31</v>
      </c>
      <c r="V485" s="69">
        <v>0</v>
      </c>
      <c r="W485" s="69">
        <v>1623915.13</v>
      </c>
      <c r="X485" s="24" t="s">
        <v>3157</v>
      </c>
      <c r="Z485" s="23">
        <v>162391</v>
      </c>
      <c r="AA485" s="26">
        <v>0</v>
      </c>
    </row>
    <row r="486" spans="1:27" s="1" customFormat="1" ht="18.75" hidden="1" customHeight="1" x14ac:dyDescent="0.2">
      <c r="A486" s="20">
        <v>317310</v>
      </c>
      <c r="B486" s="12" t="s">
        <v>2472</v>
      </c>
      <c r="C486" s="20">
        <f t="shared" si="16"/>
        <v>356</v>
      </c>
      <c r="D486" s="1" t="s">
        <v>348</v>
      </c>
      <c r="E486" s="1" t="s">
        <v>3159</v>
      </c>
      <c r="F486" s="20">
        <v>71</v>
      </c>
      <c r="G486" s="20">
        <v>317310</v>
      </c>
      <c r="H486" s="1" t="s">
        <v>2976</v>
      </c>
      <c r="I486" s="1">
        <v>4433775</v>
      </c>
      <c r="J486" s="21" t="s">
        <v>2157</v>
      </c>
      <c r="L486" s="21" t="s">
        <v>3454</v>
      </c>
      <c r="M486" s="22">
        <v>45689</v>
      </c>
      <c r="N486" s="22">
        <v>46418</v>
      </c>
      <c r="O486" s="77">
        <f t="shared" si="15"/>
        <v>0.85</v>
      </c>
      <c r="P486" s="21" t="s">
        <v>2977</v>
      </c>
      <c r="Q486" s="1" t="s">
        <v>222</v>
      </c>
      <c r="R486" s="20" t="s">
        <v>2952</v>
      </c>
      <c r="S486" s="69">
        <v>3728085.057</v>
      </c>
      <c r="T486" s="69">
        <v>570189.34299999999</v>
      </c>
      <c r="U486" s="69">
        <v>87708.02</v>
      </c>
      <c r="V486" s="69">
        <v>0</v>
      </c>
      <c r="W486" s="69">
        <v>4385982.42</v>
      </c>
      <c r="X486" s="24" t="s">
        <v>3157</v>
      </c>
      <c r="Z486" s="23">
        <v>0</v>
      </c>
      <c r="AA486" s="26">
        <v>0</v>
      </c>
    </row>
    <row r="487" spans="1:27" s="1" customFormat="1" ht="18.75" hidden="1" customHeight="1" x14ac:dyDescent="0.2">
      <c r="A487" s="20">
        <v>326075</v>
      </c>
      <c r="B487" s="12" t="s">
        <v>2472</v>
      </c>
      <c r="C487" s="20">
        <f t="shared" si="16"/>
        <v>357</v>
      </c>
      <c r="D487" s="1" t="s">
        <v>830</v>
      </c>
      <c r="E487" s="1" t="s">
        <v>3163</v>
      </c>
      <c r="F487" s="20">
        <v>292</v>
      </c>
      <c r="G487" s="20">
        <v>326075</v>
      </c>
      <c r="H487" s="1" t="s">
        <v>2978</v>
      </c>
      <c r="I487" s="1">
        <v>4433775</v>
      </c>
      <c r="J487" s="21" t="s">
        <v>2157</v>
      </c>
      <c r="L487" s="21" t="s">
        <v>3455</v>
      </c>
      <c r="M487" s="22">
        <v>45689</v>
      </c>
      <c r="N487" s="22">
        <v>46418</v>
      </c>
      <c r="O487" s="77">
        <f t="shared" si="15"/>
        <v>0.39999999999999997</v>
      </c>
      <c r="P487" s="21" t="s">
        <v>505</v>
      </c>
      <c r="Q487" s="1" t="s">
        <v>90</v>
      </c>
      <c r="R487" s="20" t="s">
        <v>2952</v>
      </c>
      <c r="S487" s="69">
        <v>3173553.264</v>
      </c>
      <c r="T487" s="69">
        <v>4601652.2359999996</v>
      </c>
      <c r="U487" s="69">
        <v>158677.66</v>
      </c>
      <c r="V487" s="69">
        <v>0</v>
      </c>
      <c r="W487" s="69">
        <v>7933883.1600000001</v>
      </c>
      <c r="X487" s="24" t="s">
        <v>3157</v>
      </c>
      <c r="Z487" s="23">
        <v>0</v>
      </c>
      <c r="AA487" s="26">
        <v>0</v>
      </c>
    </row>
    <row r="488" spans="1:27" s="1" customFormat="1" ht="18.75" hidden="1" customHeight="1" x14ac:dyDescent="0.2">
      <c r="A488" s="20">
        <v>311901</v>
      </c>
      <c r="B488" s="12" t="s">
        <v>2472</v>
      </c>
      <c r="C488" s="20">
        <f t="shared" si="16"/>
        <v>358</v>
      </c>
      <c r="D488" s="1" t="s">
        <v>348</v>
      </c>
      <c r="E488" s="1" t="s">
        <v>3159</v>
      </c>
      <c r="F488" s="20">
        <v>71</v>
      </c>
      <c r="G488" s="20">
        <v>311901</v>
      </c>
      <c r="H488" s="1" t="s">
        <v>2979</v>
      </c>
      <c r="I488" s="1">
        <v>4250670</v>
      </c>
      <c r="J488" s="21" t="s">
        <v>1680</v>
      </c>
      <c r="L488" s="21" t="s">
        <v>3456</v>
      </c>
      <c r="M488" s="22">
        <v>45689</v>
      </c>
      <c r="N488" s="22">
        <v>46388</v>
      </c>
      <c r="O488" s="77">
        <f t="shared" si="15"/>
        <v>0.8500000000152137</v>
      </c>
      <c r="P488" s="21" t="s">
        <v>2980</v>
      </c>
      <c r="Q488" s="1" t="s">
        <v>602</v>
      </c>
      <c r="R488" s="20" t="s">
        <v>2952</v>
      </c>
      <c r="S488" s="69">
        <v>4190319.639</v>
      </c>
      <c r="T488" s="69">
        <v>640872.41150000005</v>
      </c>
      <c r="U488" s="69">
        <v>98595.76</v>
      </c>
      <c r="V488" s="69">
        <v>0</v>
      </c>
      <c r="W488" s="69">
        <v>4929787.8099999996</v>
      </c>
      <c r="X488" s="24" t="s">
        <v>3157</v>
      </c>
      <c r="Z488" s="23">
        <v>0</v>
      </c>
      <c r="AA488" s="26">
        <v>0</v>
      </c>
    </row>
    <row r="489" spans="1:27" s="1" customFormat="1" ht="18.75" hidden="1" customHeight="1" x14ac:dyDescent="0.2">
      <c r="A489" s="20">
        <v>322587</v>
      </c>
      <c r="B489" s="12" t="s">
        <v>2472</v>
      </c>
      <c r="C489" s="20">
        <f t="shared" si="16"/>
        <v>359</v>
      </c>
      <c r="D489" s="1" t="s">
        <v>830</v>
      </c>
      <c r="E489" s="1" t="s">
        <v>3163</v>
      </c>
      <c r="F489" s="20">
        <v>291</v>
      </c>
      <c r="G489" s="20">
        <v>322587</v>
      </c>
      <c r="H489" s="1" t="s">
        <v>2981</v>
      </c>
      <c r="I489" s="1">
        <v>4553380</v>
      </c>
      <c r="J489" s="21" t="s">
        <v>2962</v>
      </c>
      <c r="L489" s="21" t="s">
        <v>3457</v>
      </c>
      <c r="M489" s="22">
        <v>45689</v>
      </c>
      <c r="N489" s="22">
        <v>46599</v>
      </c>
      <c r="O489" s="77">
        <f t="shared" si="15"/>
        <v>0.85</v>
      </c>
      <c r="P489" s="21" t="s">
        <v>395</v>
      </c>
      <c r="Q489" s="1" t="s">
        <v>97</v>
      </c>
      <c r="R489" s="20" t="s">
        <v>2952</v>
      </c>
      <c r="S489" s="69">
        <v>6334582.5</v>
      </c>
      <c r="T489" s="69">
        <v>968818.5</v>
      </c>
      <c r="U489" s="69">
        <v>149049</v>
      </c>
      <c r="V489" s="69">
        <v>0</v>
      </c>
      <c r="W489" s="69">
        <v>7452450</v>
      </c>
      <c r="X489" s="24" t="s">
        <v>3157</v>
      </c>
      <c r="Z489" s="23">
        <v>745245</v>
      </c>
      <c r="AA489" s="26">
        <v>0</v>
      </c>
    </row>
    <row r="490" spans="1:27" s="1" customFormat="1" ht="18.75" hidden="1" customHeight="1" x14ac:dyDescent="0.2">
      <c r="A490" s="20">
        <v>323824</v>
      </c>
      <c r="B490" s="12" t="s">
        <v>2472</v>
      </c>
      <c r="C490" s="20">
        <f t="shared" si="16"/>
        <v>360</v>
      </c>
      <c r="D490" s="1" t="s">
        <v>830</v>
      </c>
      <c r="E490" s="1" t="s">
        <v>3163</v>
      </c>
      <c r="F490" s="20">
        <v>291</v>
      </c>
      <c r="G490" s="20">
        <v>323824</v>
      </c>
      <c r="H490" s="1" t="s">
        <v>2982</v>
      </c>
      <c r="I490" s="1">
        <v>4250670</v>
      </c>
      <c r="J490" s="21" t="s">
        <v>1680</v>
      </c>
      <c r="K490" s="1" t="s">
        <v>2983</v>
      </c>
      <c r="L490" s="21" t="s">
        <v>3458</v>
      </c>
      <c r="M490" s="22">
        <v>45689</v>
      </c>
      <c r="N490" s="22">
        <v>46783</v>
      </c>
      <c r="O490" s="77">
        <f t="shared" si="15"/>
        <v>0.85</v>
      </c>
      <c r="P490" s="21" t="s">
        <v>221</v>
      </c>
      <c r="Q490" s="1" t="s">
        <v>222</v>
      </c>
      <c r="R490" s="20" t="s">
        <v>2952</v>
      </c>
      <c r="S490" s="69">
        <v>6756122.3030000003</v>
      </c>
      <c r="T490" s="69">
        <v>1033289.297</v>
      </c>
      <c r="U490" s="69">
        <v>158967.57999999999</v>
      </c>
      <c r="V490" s="69">
        <v>0</v>
      </c>
      <c r="W490" s="69">
        <v>7948379.1799999997</v>
      </c>
      <c r="X490" s="24" t="s">
        <v>3157</v>
      </c>
      <c r="Z490" s="23">
        <v>0</v>
      </c>
      <c r="AA490" s="26">
        <v>0</v>
      </c>
    </row>
    <row r="491" spans="1:27" s="1" customFormat="1" ht="18.75" hidden="1" customHeight="1" x14ac:dyDescent="0.2">
      <c r="A491" s="20">
        <v>312753</v>
      </c>
      <c r="B491" s="12" t="s">
        <v>2472</v>
      </c>
      <c r="C491" s="20">
        <f t="shared" si="16"/>
        <v>361</v>
      </c>
      <c r="D491" s="1" t="s">
        <v>348</v>
      </c>
      <c r="E491" s="1" t="s">
        <v>3159</v>
      </c>
      <c r="F491" s="20">
        <v>71</v>
      </c>
      <c r="G491" s="20">
        <v>312753</v>
      </c>
      <c r="H491" s="1" t="s">
        <v>2984</v>
      </c>
      <c r="I491" s="1">
        <v>26023318</v>
      </c>
      <c r="J491" s="21" t="s">
        <v>2985</v>
      </c>
      <c r="K491" s="1" t="s">
        <v>2986</v>
      </c>
      <c r="L491" s="21" t="s">
        <v>3459</v>
      </c>
      <c r="M491" s="22">
        <v>45689</v>
      </c>
      <c r="N491" s="22">
        <v>46418</v>
      </c>
      <c r="O491" s="77">
        <f t="shared" si="15"/>
        <v>0.85000000001535259</v>
      </c>
      <c r="P491" s="21" t="s">
        <v>221</v>
      </c>
      <c r="Q491" s="1" t="s">
        <v>222</v>
      </c>
      <c r="R491" s="20" t="s">
        <v>2952</v>
      </c>
      <c r="S491" s="69">
        <v>4152409.7579999999</v>
      </c>
      <c r="T491" s="69">
        <v>686274.80249999999</v>
      </c>
      <c r="U491" s="69">
        <v>46503.39</v>
      </c>
      <c r="V491" s="69">
        <v>0</v>
      </c>
      <c r="W491" s="69">
        <v>4885187.95</v>
      </c>
      <c r="X491" s="24" t="s">
        <v>3157</v>
      </c>
      <c r="Z491" s="23">
        <v>1465555</v>
      </c>
      <c r="AA491" s="26">
        <v>0</v>
      </c>
    </row>
    <row r="492" spans="1:27" s="1" customFormat="1" ht="18.75" hidden="1" customHeight="1" x14ac:dyDescent="0.2">
      <c r="A492" s="20">
        <v>322431</v>
      </c>
      <c r="B492" s="12" t="s">
        <v>2472</v>
      </c>
      <c r="C492" s="20">
        <f t="shared" si="16"/>
        <v>362</v>
      </c>
      <c r="D492" s="1" t="s">
        <v>830</v>
      </c>
      <c r="E492" s="1" t="s">
        <v>3163</v>
      </c>
      <c r="F492" s="20">
        <v>291</v>
      </c>
      <c r="G492" s="20">
        <v>322431</v>
      </c>
      <c r="H492" s="1" t="s">
        <v>2987</v>
      </c>
      <c r="I492" s="1">
        <v>4250670</v>
      </c>
      <c r="J492" s="21" t="s">
        <v>1680</v>
      </c>
      <c r="K492" s="1" t="s">
        <v>2988</v>
      </c>
      <c r="L492" s="21" t="s">
        <v>3460</v>
      </c>
      <c r="M492" s="22">
        <v>45689</v>
      </c>
      <c r="N492" s="22">
        <v>46783</v>
      </c>
      <c r="O492" s="77">
        <f t="shared" si="15"/>
        <v>0.84999999995592712</v>
      </c>
      <c r="P492" s="21" t="s">
        <v>221</v>
      </c>
      <c r="Q492" s="1" t="s">
        <v>222</v>
      </c>
      <c r="R492" s="20" t="s">
        <v>2952</v>
      </c>
      <c r="S492" s="69">
        <v>6750202.1299999999</v>
      </c>
      <c r="T492" s="69">
        <v>1032383.861</v>
      </c>
      <c r="U492" s="69">
        <v>158828.28</v>
      </c>
      <c r="V492" s="69">
        <v>0</v>
      </c>
      <c r="W492" s="69">
        <v>7941414.2699999996</v>
      </c>
      <c r="X492" s="24" t="s">
        <v>3157</v>
      </c>
      <c r="Z492" s="23">
        <v>541497.71</v>
      </c>
      <c r="AA492" s="26">
        <v>0</v>
      </c>
    </row>
    <row r="493" spans="1:27" s="1" customFormat="1" ht="18.75" hidden="1" customHeight="1" x14ac:dyDescent="0.2">
      <c r="A493" s="20">
        <v>325402</v>
      </c>
      <c r="B493" s="12" t="s">
        <v>2472</v>
      </c>
      <c r="C493" s="20">
        <f t="shared" si="16"/>
        <v>363</v>
      </c>
      <c r="D493" s="1" t="s">
        <v>830</v>
      </c>
      <c r="E493" s="1" t="s">
        <v>3163</v>
      </c>
      <c r="F493" s="20">
        <v>291</v>
      </c>
      <c r="G493" s="20">
        <v>325402</v>
      </c>
      <c r="H493" s="1" t="s">
        <v>2989</v>
      </c>
      <c r="I493" s="1">
        <v>10815397</v>
      </c>
      <c r="J493" s="21" t="s">
        <v>2990</v>
      </c>
      <c r="K493" s="1" t="s">
        <v>2991</v>
      </c>
      <c r="L493" s="21" t="s">
        <v>3461</v>
      </c>
      <c r="M493" s="22">
        <v>45689</v>
      </c>
      <c r="N493" s="22">
        <v>46783</v>
      </c>
      <c r="O493" s="77">
        <f t="shared" si="15"/>
        <v>0.84999999995596454</v>
      </c>
      <c r="P493" s="21" t="s">
        <v>395</v>
      </c>
      <c r="Q493" s="1" t="s">
        <v>97</v>
      </c>
      <c r="R493" s="20" t="s">
        <v>2952</v>
      </c>
      <c r="S493" s="69">
        <v>6755914.2999999998</v>
      </c>
      <c r="T493" s="69">
        <v>1105262.2309999999</v>
      </c>
      <c r="U493" s="69">
        <v>86957.94</v>
      </c>
      <c r="V493" s="69">
        <v>0</v>
      </c>
      <c r="W493" s="69">
        <v>7948134.4699999997</v>
      </c>
      <c r="X493" s="24" t="s">
        <v>3157</v>
      </c>
      <c r="Z493" s="23">
        <v>1480071.23</v>
      </c>
      <c r="AA493" s="26">
        <v>0</v>
      </c>
    </row>
    <row r="494" spans="1:27" s="1" customFormat="1" ht="18.75" hidden="1" customHeight="1" x14ac:dyDescent="0.2">
      <c r="A494" s="20">
        <v>325198</v>
      </c>
      <c r="B494" s="12" t="s">
        <v>2472</v>
      </c>
      <c r="C494" s="20">
        <f t="shared" si="16"/>
        <v>364</v>
      </c>
      <c r="D494" s="1" t="s">
        <v>830</v>
      </c>
      <c r="E494" s="1" t="s">
        <v>3163</v>
      </c>
      <c r="F494" s="20">
        <v>291</v>
      </c>
      <c r="G494" s="20">
        <v>325198</v>
      </c>
      <c r="H494" s="1" t="s">
        <v>2992</v>
      </c>
      <c r="I494" s="1">
        <v>4288306</v>
      </c>
      <c r="J494" s="21" t="s">
        <v>2305</v>
      </c>
      <c r="L494" s="21" t="s">
        <v>3462</v>
      </c>
      <c r="M494" s="22">
        <v>45689</v>
      </c>
      <c r="N494" s="22">
        <v>46783</v>
      </c>
      <c r="O494" s="77">
        <f t="shared" si="15"/>
        <v>0.85000000001214537</v>
      </c>
      <c r="P494" s="21" t="s">
        <v>221</v>
      </c>
      <c r="Q494" s="1" t="s">
        <v>222</v>
      </c>
      <c r="R494" s="20" t="s">
        <v>2952</v>
      </c>
      <c r="S494" s="69">
        <v>5248939.0149999997</v>
      </c>
      <c r="T494" s="69">
        <v>802778.89549999998</v>
      </c>
      <c r="U494" s="69">
        <v>123504.46</v>
      </c>
      <c r="V494" s="69">
        <v>0</v>
      </c>
      <c r="W494" s="69">
        <v>6175222.3700000001</v>
      </c>
      <c r="X494" s="24" t="s">
        <v>3157</v>
      </c>
      <c r="Z494" s="23">
        <v>0</v>
      </c>
      <c r="AA494" s="26">
        <v>0</v>
      </c>
    </row>
    <row r="495" spans="1:27" s="1" customFormat="1" ht="18.75" hidden="1" customHeight="1" x14ac:dyDescent="0.2">
      <c r="A495" s="20">
        <v>326666</v>
      </c>
      <c r="B495" s="12" t="s">
        <v>2472</v>
      </c>
      <c r="C495" s="20">
        <f t="shared" si="16"/>
        <v>365</v>
      </c>
      <c r="D495" s="1" t="s">
        <v>830</v>
      </c>
      <c r="E495" s="1" t="s">
        <v>3163</v>
      </c>
      <c r="F495" s="20">
        <v>291</v>
      </c>
      <c r="G495" s="20">
        <v>326666</v>
      </c>
      <c r="H495" s="1" t="s">
        <v>2993</v>
      </c>
      <c r="I495" s="1">
        <v>4701606</v>
      </c>
      <c r="J495" s="21" t="s">
        <v>2349</v>
      </c>
      <c r="L495" s="21" t="s">
        <v>3463</v>
      </c>
      <c r="M495" s="22">
        <v>45689</v>
      </c>
      <c r="N495" s="22">
        <v>46721</v>
      </c>
      <c r="O495" s="77">
        <f t="shared" si="15"/>
        <v>0.84999999995576403</v>
      </c>
      <c r="P495" s="21" t="s">
        <v>483</v>
      </c>
      <c r="Q495" s="1" t="s">
        <v>95</v>
      </c>
      <c r="R495" s="20" t="s">
        <v>2952</v>
      </c>
      <c r="S495" s="69">
        <v>6725296.3480000002</v>
      </c>
      <c r="T495" s="69">
        <v>1028574.673</v>
      </c>
      <c r="U495" s="69">
        <v>158242.32999999999</v>
      </c>
      <c r="V495" s="69">
        <v>0</v>
      </c>
      <c r="W495" s="69">
        <v>7912113.3499999996</v>
      </c>
      <c r="X495" s="24" t="s">
        <v>3157</v>
      </c>
      <c r="Z495" s="23">
        <v>0</v>
      </c>
      <c r="AA495" s="26">
        <v>0</v>
      </c>
    </row>
    <row r="496" spans="1:27" s="1" customFormat="1" ht="18.75" hidden="1" customHeight="1" x14ac:dyDescent="0.2">
      <c r="A496" s="20">
        <v>323428</v>
      </c>
      <c r="B496" s="12" t="s">
        <v>2472</v>
      </c>
      <c r="C496" s="20">
        <f t="shared" si="16"/>
        <v>366</v>
      </c>
      <c r="D496" s="1" t="s">
        <v>830</v>
      </c>
      <c r="E496" s="1" t="s">
        <v>3163</v>
      </c>
      <c r="F496" s="20">
        <v>291</v>
      </c>
      <c r="G496" s="20">
        <v>323428</v>
      </c>
      <c r="H496" s="1" t="s">
        <v>2994</v>
      </c>
      <c r="I496" s="1">
        <v>4269282</v>
      </c>
      <c r="J496" s="21" t="s">
        <v>2995</v>
      </c>
      <c r="K496" s="1" t="s">
        <v>2996</v>
      </c>
      <c r="L496" s="21" t="s">
        <v>3464</v>
      </c>
      <c r="M496" s="22">
        <v>45689</v>
      </c>
      <c r="N496" s="22">
        <v>46752</v>
      </c>
      <c r="O496" s="77">
        <f t="shared" si="15"/>
        <v>0.85000000000943976</v>
      </c>
      <c r="P496" s="21" t="s">
        <v>2237</v>
      </c>
      <c r="Q496" s="1" t="s">
        <v>602</v>
      </c>
      <c r="R496" s="20" t="s">
        <v>2952</v>
      </c>
      <c r="S496" s="69">
        <v>6753364.4019999998</v>
      </c>
      <c r="T496" s="69">
        <v>836247.89049999998</v>
      </c>
      <c r="U496" s="69">
        <v>355522.29800000001</v>
      </c>
      <c r="V496" s="69">
        <v>0</v>
      </c>
      <c r="W496" s="69">
        <v>7945134.5899999999</v>
      </c>
      <c r="X496" s="24" t="s">
        <v>3157</v>
      </c>
      <c r="Z496" s="23">
        <v>0</v>
      </c>
      <c r="AA496" s="26">
        <v>0</v>
      </c>
    </row>
    <row r="497" spans="1:27" s="1" customFormat="1" ht="18.75" hidden="1" customHeight="1" x14ac:dyDescent="0.2">
      <c r="A497" s="20">
        <v>326334</v>
      </c>
      <c r="B497" s="12" t="s">
        <v>2472</v>
      </c>
      <c r="C497" s="20">
        <f t="shared" si="16"/>
        <v>367</v>
      </c>
      <c r="D497" s="1" t="s">
        <v>830</v>
      </c>
      <c r="E497" s="1" t="s">
        <v>3163</v>
      </c>
      <c r="F497" s="20">
        <v>291</v>
      </c>
      <c r="G497" s="20">
        <v>326334</v>
      </c>
      <c r="H497" s="1" t="s">
        <v>2997</v>
      </c>
      <c r="I497" s="1">
        <v>4701606</v>
      </c>
      <c r="J497" s="21" t="s">
        <v>2349</v>
      </c>
      <c r="K497" s="1" t="s">
        <v>2998</v>
      </c>
      <c r="L497" s="21" t="s">
        <v>3465</v>
      </c>
      <c r="M497" s="22">
        <v>45689</v>
      </c>
      <c r="N497" s="22">
        <v>46599</v>
      </c>
      <c r="O497" s="77">
        <f t="shared" si="15"/>
        <v>0.84999999995590858</v>
      </c>
      <c r="P497" s="21" t="s">
        <v>221</v>
      </c>
      <c r="Q497" s="1" t="s">
        <v>222</v>
      </c>
      <c r="R497" s="20" t="s">
        <v>2952</v>
      </c>
      <c r="S497" s="69">
        <v>6747341.0130000003</v>
      </c>
      <c r="T497" s="69">
        <v>1031946.268</v>
      </c>
      <c r="U497" s="69">
        <v>158760.97</v>
      </c>
      <c r="V497" s="69">
        <v>0</v>
      </c>
      <c r="W497" s="69">
        <v>7938048.25</v>
      </c>
      <c r="X497" s="24" t="s">
        <v>3157</v>
      </c>
      <c r="Z497" s="23">
        <v>0</v>
      </c>
      <c r="AA497" s="26">
        <v>0</v>
      </c>
    </row>
    <row r="498" spans="1:27" s="1" customFormat="1" ht="18.75" hidden="1" customHeight="1" x14ac:dyDescent="0.2">
      <c r="A498" s="20">
        <v>312875</v>
      </c>
      <c r="B498" s="12" t="s">
        <v>2472</v>
      </c>
      <c r="C498" s="20">
        <f t="shared" si="16"/>
        <v>368</v>
      </c>
      <c r="D498" s="1" t="s">
        <v>348</v>
      </c>
      <c r="E498" s="1" t="s">
        <v>3159</v>
      </c>
      <c r="F498" s="20">
        <v>71</v>
      </c>
      <c r="G498" s="20">
        <v>312875</v>
      </c>
      <c r="H498" s="1" t="s">
        <v>2999</v>
      </c>
      <c r="I498" s="1">
        <v>4701606</v>
      </c>
      <c r="J498" s="21" t="s">
        <v>2558</v>
      </c>
      <c r="K498" s="1" t="s">
        <v>2559</v>
      </c>
      <c r="L498" s="21" t="s">
        <v>3466</v>
      </c>
      <c r="M498" s="22">
        <v>45689</v>
      </c>
      <c r="N498" s="22">
        <v>46418</v>
      </c>
      <c r="O498" s="77">
        <f t="shared" si="15"/>
        <v>0.83332209578615113</v>
      </c>
      <c r="P498" s="21" t="s">
        <v>1709</v>
      </c>
      <c r="Q498" s="1" t="s">
        <v>95</v>
      </c>
      <c r="R498" s="20" t="s">
        <v>2952</v>
      </c>
      <c r="S498" s="69">
        <v>4080690.4130000002</v>
      </c>
      <c r="T498" s="69">
        <v>660616.84750000003</v>
      </c>
      <c r="U498" s="69">
        <v>155587.26999999999</v>
      </c>
      <c r="V498" s="69">
        <v>0</v>
      </c>
      <c r="W498" s="69">
        <v>4896894.53</v>
      </c>
      <c r="X498" s="24" t="s">
        <v>3157</v>
      </c>
      <c r="Z498" s="23">
        <v>1469000</v>
      </c>
      <c r="AA498" s="26">
        <v>0</v>
      </c>
    </row>
    <row r="499" spans="1:27" s="1" customFormat="1" ht="18.75" hidden="1" customHeight="1" x14ac:dyDescent="0.2">
      <c r="A499" s="20">
        <v>312885</v>
      </c>
      <c r="B499" s="12" t="s">
        <v>2472</v>
      </c>
      <c r="C499" s="20">
        <f t="shared" si="16"/>
        <v>369</v>
      </c>
      <c r="D499" s="1" t="s">
        <v>348</v>
      </c>
      <c r="E499" s="1" t="s">
        <v>3159</v>
      </c>
      <c r="F499" s="20">
        <v>71</v>
      </c>
      <c r="G499" s="20">
        <v>312885</v>
      </c>
      <c r="H499" s="1" t="s">
        <v>3000</v>
      </c>
      <c r="I499" s="1">
        <v>4433775</v>
      </c>
      <c r="J499" s="21" t="s">
        <v>2157</v>
      </c>
      <c r="L499" s="21" t="s">
        <v>3467</v>
      </c>
      <c r="M499" s="22">
        <v>45689</v>
      </c>
      <c r="N499" s="22">
        <v>46418</v>
      </c>
      <c r="O499" s="77">
        <f t="shared" si="15"/>
        <v>0.85</v>
      </c>
      <c r="P499" s="21" t="s">
        <v>221</v>
      </c>
      <c r="Q499" s="1" t="s">
        <v>222</v>
      </c>
      <c r="R499" s="20" t="s">
        <v>2952</v>
      </c>
      <c r="S499" s="69">
        <v>4152066.145</v>
      </c>
      <c r="T499" s="69">
        <v>635021.89500000002</v>
      </c>
      <c r="U499" s="69">
        <v>97695.66</v>
      </c>
      <c r="V499" s="69">
        <v>0</v>
      </c>
      <c r="W499" s="69">
        <v>4884783.7</v>
      </c>
      <c r="X499" s="24" t="s">
        <v>3157</v>
      </c>
      <c r="Z499" s="23">
        <v>0</v>
      </c>
      <c r="AA499" s="26">
        <v>0</v>
      </c>
    </row>
    <row r="500" spans="1:27" s="1" customFormat="1" ht="18.75" hidden="1" customHeight="1" x14ac:dyDescent="0.2">
      <c r="A500" s="20">
        <v>313253</v>
      </c>
      <c r="B500" s="12" t="s">
        <v>2472</v>
      </c>
      <c r="C500" s="20">
        <f t="shared" si="16"/>
        <v>370</v>
      </c>
      <c r="D500" s="1" t="s">
        <v>1677</v>
      </c>
      <c r="E500" s="1" t="s">
        <v>3158</v>
      </c>
      <c r="F500" s="20">
        <v>76</v>
      </c>
      <c r="G500" s="20">
        <v>313253</v>
      </c>
      <c r="H500" s="1" t="s">
        <v>2914</v>
      </c>
      <c r="I500" s="1">
        <v>4121935</v>
      </c>
      <c r="J500" s="21" t="s">
        <v>3001</v>
      </c>
      <c r="L500" s="21" t="s">
        <v>3182</v>
      </c>
      <c r="M500" s="22">
        <v>45627</v>
      </c>
      <c r="N500" s="22">
        <v>46356</v>
      </c>
      <c r="O500" s="77">
        <f t="shared" si="15"/>
        <v>0.85</v>
      </c>
      <c r="P500" s="21" t="s">
        <v>2116</v>
      </c>
      <c r="Q500" s="1" t="s">
        <v>93</v>
      </c>
      <c r="R500" s="20" t="s">
        <v>2951</v>
      </c>
      <c r="S500" s="69">
        <v>2092936.912</v>
      </c>
      <c r="T500" s="69">
        <v>320096.228</v>
      </c>
      <c r="U500" s="69">
        <v>49245.58</v>
      </c>
      <c r="V500" s="69">
        <v>0</v>
      </c>
      <c r="W500" s="69">
        <v>2462278.7200000002</v>
      </c>
      <c r="X500" s="24" t="s">
        <v>3157</v>
      </c>
      <c r="Z500" s="23">
        <v>0</v>
      </c>
      <c r="AA500" s="26">
        <v>0</v>
      </c>
    </row>
    <row r="501" spans="1:27" s="1" customFormat="1" ht="18.75" hidden="1" customHeight="1" x14ac:dyDescent="0.2">
      <c r="A501" s="20">
        <v>326591</v>
      </c>
      <c r="B501" s="12" t="s">
        <v>2472</v>
      </c>
      <c r="C501" s="20">
        <f t="shared" si="16"/>
        <v>371</v>
      </c>
      <c r="D501" s="1" t="s">
        <v>830</v>
      </c>
      <c r="E501" s="1" t="s">
        <v>3163</v>
      </c>
      <c r="F501" s="20">
        <v>291</v>
      </c>
      <c r="G501" s="20">
        <v>326591</v>
      </c>
      <c r="H501" s="1" t="s">
        <v>3002</v>
      </c>
      <c r="I501" s="1">
        <v>4701606</v>
      </c>
      <c r="J501" s="21" t="s">
        <v>2558</v>
      </c>
      <c r="L501" s="21" t="s">
        <v>3468</v>
      </c>
      <c r="M501" s="22">
        <v>45689</v>
      </c>
      <c r="N501" s="22">
        <v>46721</v>
      </c>
      <c r="O501" s="77">
        <f t="shared" si="15"/>
        <v>0.85</v>
      </c>
      <c r="P501" s="21" t="s">
        <v>3003</v>
      </c>
      <c r="Q501" s="1" t="s">
        <v>95</v>
      </c>
      <c r="R501" s="20" t="s">
        <v>2952</v>
      </c>
      <c r="S501" s="69">
        <v>6691825.1069999998</v>
      </c>
      <c r="T501" s="69">
        <v>1023155.593</v>
      </c>
      <c r="U501" s="69">
        <v>157754.72</v>
      </c>
      <c r="V501" s="69">
        <v>0</v>
      </c>
      <c r="W501" s="69">
        <v>7872735.4199999999</v>
      </c>
      <c r="X501" s="24" t="s">
        <v>3157</v>
      </c>
      <c r="Z501" s="23">
        <v>0</v>
      </c>
      <c r="AA501" s="26">
        <v>0</v>
      </c>
    </row>
    <row r="502" spans="1:27" s="1" customFormat="1" ht="18.75" hidden="1" customHeight="1" x14ac:dyDescent="0.2">
      <c r="A502" s="20">
        <v>317750</v>
      </c>
      <c r="B502" s="12" t="s">
        <v>2472</v>
      </c>
      <c r="C502" s="20">
        <f t="shared" si="16"/>
        <v>372</v>
      </c>
      <c r="D502" s="1" t="s">
        <v>1677</v>
      </c>
      <c r="E502" s="1" t="s">
        <v>3158</v>
      </c>
      <c r="F502" s="20">
        <v>77</v>
      </c>
      <c r="G502" s="20">
        <v>317750</v>
      </c>
      <c r="H502" s="1" t="s">
        <v>3004</v>
      </c>
      <c r="I502" s="1">
        <v>36823881</v>
      </c>
      <c r="J502" s="21" t="s">
        <v>2182</v>
      </c>
      <c r="K502" s="1" t="s">
        <v>3005</v>
      </c>
      <c r="L502" s="21" t="s">
        <v>3415</v>
      </c>
      <c r="M502" s="22">
        <v>45689</v>
      </c>
      <c r="N502" s="22">
        <v>46477</v>
      </c>
      <c r="O502" s="77">
        <f t="shared" si="15"/>
        <v>0.38558451816521117</v>
      </c>
      <c r="P502" s="21" t="s">
        <v>505</v>
      </c>
      <c r="Q502" s="1" t="s">
        <v>90</v>
      </c>
      <c r="R502" s="20" t="s">
        <v>2951</v>
      </c>
      <c r="S502" s="69">
        <v>949521.348</v>
      </c>
      <c r="T502" s="69">
        <v>1410510.7220000001</v>
      </c>
      <c r="U502" s="69">
        <v>102518.43</v>
      </c>
      <c r="V502" s="69">
        <v>0</v>
      </c>
      <c r="W502" s="69">
        <v>2462550.5</v>
      </c>
      <c r="X502" s="24" t="s">
        <v>3157</v>
      </c>
      <c r="Z502" s="23">
        <v>532000</v>
      </c>
      <c r="AA502" s="26">
        <v>0</v>
      </c>
    </row>
    <row r="503" spans="1:27" s="1" customFormat="1" ht="18.75" hidden="1" customHeight="1" x14ac:dyDescent="0.2">
      <c r="A503" s="20">
        <v>317974</v>
      </c>
      <c r="B503" s="12" t="s">
        <v>2472</v>
      </c>
      <c r="C503" s="20">
        <f t="shared" si="16"/>
        <v>373</v>
      </c>
      <c r="D503" s="1" t="s">
        <v>1677</v>
      </c>
      <c r="E503" s="1" t="s">
        <v>3158</v>
      </c>
      <c r="F503" s="20">
        <v>77</v>
      </c>
      <c r="G503" s="20">
        <v>317974</v>
      </c>
      <c r="H503" s="1" t="s">
        <v>3006</v>
      </c>
      <c r="I503" s="1">
        <v>32882826</v>
      </c>
      <c r="J503" s="21" t="s">
        <v>2529</v>
      </c>
      <c r="K503" s="1" t="s">
        <v>3007</v>
      </c>
      <c r="L503" s="21" t="s">
        <v>3382</v>
      </c>
      <c r="M503" s="22">
        <v>45689</v>
      </c>
      <c r="N503" s="22">
        <v>46477</v>
      </c>
      <c r="O503" s="77">
        <f t="shared" si="15"/>
        <v>0.39999999999999997</v>
      </c>
      <c r="P503" s="21" t="s">
        <v>505</v>
      </c>
      <c r="Q503" s="1" t="s">
        <v>90</v>
      </c>
      <c r="R503" s="20" t="s">
        <v>2951</v>
      </c>
      <c r="S503" s="69">
        <v>985020.2</v>
      </c>
      <c r="T503" s="69">
        <v>1455332.2</v>
      </c>
      <c r="U503" s="69">
        <v>22198.1</v>
      </c>
      <c r="V503" s="69">
        <v>0</v>
      </c>
      <c r="W503" s="69">
        <v>2462550.5</v>
      </c>
      <c r="X503" s="24" t="s">
        <v>3157</v>
      </c>
      <c r="Z503" s="23">
        <v>0</v>
      </c>
      <c r="AA503" s="26">
        <v>0</v>
      </c>
    </row>
    <row r="504" spans="1:27" s="1" customFormat="1" ht="18.75" hidden="1" customHeight="1" x14ac:dyDescent="0.2">
      <c r="A504" s="20">
        <v>323064</v>
      </c>
      <c r="B504" s="12" t="s">
        <v>2472</v>
      </c>
      <c r="C504" s="20">
        <f t="shared" si="16"/>
        <v>374</v>
      </c>
      <c r="D504" s="1" t="s">
        <v>830</v>
      </c>
      <c r="E504" s="1" t="s">
        <v>3163</v>
      </c>
      <c r="F504" s="20">
        <v>291</v>
      </c>
      <c r="G504" s="20">
        <v>323064</v>
      </c>
      <c r="H504" s="1" t="s">
        <v>3008</v>
      </c>
      <c r="I504" s="1">
        <v>4288306</v>
      </c>
      <c r="J504" s="21" t="s">
        <v>2305</v>
      </c>
      <c r="L504" s="21" t="s">
        <v>3462</v>
      </c>
      <c r="M504" s="22">
        <v>45689</v>
      </c>
      <c r="N504" s="22">
        <v>46783</v>
      </c>
      <c r="O504" s="77">
        <f t="shared" si="15"/>
        <v>0.85000000001048126</v>
      </c>
      <c r="P504" s="21" t="s">
        <v>221</v>
      </c>
      <c r="Q504" s="1" t="s">
        <v>222</v>
      </c>
      <c r="R504" s="20" t="s">
        <v>2952</v>
      </c>
      <c r="S504" s="69">
        <v>6082321.9400000004</v>
      </c>
      <c r="T504" s="69">
        <v>930237.46050000004</v>
      </c>
      <c r="U504" s="69">
        <v>143113.47</v>
      </c>
      <c r="V504" s="69">
        <v>0</v>
      </c>
      <c r="W504" s="69">
        <v>7155672.8700000001</v>
      </c>
      <c r="X504" s="24" t="s">
        <v>3157</v>
      </c>
      <c r="Y504" s="1" t="s">
        <v>3526</v>
      </c>
      <c r="Z504" s="23">
        <v>0</v>
      </c>
      <c r="AA504" s="26">
        <v>0</v>
      </c>
    </row>
    <row r="505" spans="1:27" s="1" customFormat="1" ht="18.75" hidden="1" customHeight="1" x14ac:dyDescent="0.2">
      <c r="A505" s="20">
        <v>318067</v>
      </c>
      <c r="B505" s="12" t="s">
        <v>2472</v>
      </c>
      <c r="C505" s="20">
        <f t="shared" si="16"/>
        <v>375</v>
      </c>
      <c r="D505" s="1" t="s">
        <v>1677</v>
      </c>
      <c r="E505" s="1" t="s">
        <v>3158</v>
      </c>
      <c r="F505" s="20">
        <v>76</v>
      </c>
      <c r="G505" s="20">
        <v>318067</v>
      </c>
      <c r="H505" s="1" t="s">
        <v>3009</v>
      </c>
      <c r="I505" s="1">
        <v>17629570</v>
      </c>
      <c r="J505" s="21" t="s">
        <v>3010</v>
      </c>
      <c r="K505" s="1" t="s">
        <v>3011</v>
      </c>
      <c r="L505" s="21" t="s">
        <v>3469</v>
      </c>
      <c r="M505" s="22">
        <v>45689</v>
      </c>
      <c r="N505" s="22">
        <v>46783</v>
      </c>
      <c r="O505" s="77">
        <f t="shared" si="15"/>
        <v>0.8248605762850667</v>
      </c>
      <c r="P505" s="21" t="s">
        <v>395</v>
      </c>
      <c r="Q505" s="1" t="s">
        <v>97</v>
      </c>
      <c r="R505" s="20" t="s">
        <v>2951</v>
      </c>
      <c r="S505" s="69">
        <v>2031198.548</v>
      </c>
      <c r="T505" s="69">
        <v>349195.28249999997</v>
      </c>
      <c r="U505" s="69">
        <v>82081.17</v>
      </c>
      <c r="V505" s="69">
        <v>0</v>
      </c>
      <c r="W505" s="69">
        <v>2462475</v>
      </c>
      <c r="X505" s="24" t="s">
        <v>3157</v>
      </c>
      <c r="Z505" s="23">
        <v>738742.5</v>
      </c>
      <c r="AA505" s="26">
        <v>0</v>
      </c>
    </row>
    <row r="506" spans="1:27" s="1" customFormat="1" ht="18.75" hidden="1" customHeight="1" x14ac:dyDescent="0.2">
      <c r="A506" s="20">
        <v>323275</v>
      </c>
      <c r="B506" s="12" t="s">
        <v>2472</v>
      </c>
      <c r="C506" s="20">
        <f t="shared" si="16"/>
        <v>376</v>
      </c>
      <c r="D506" s="1" t="s">
        <v>830</v>
      </c>
      <c r="E506" s="1" t="s">
        <v>3163</v>
      </c>
      <c r="F506" s="20">
        <v>291</v>
      </c>
      <c r="G506" s="20">
        <v>323275</v>
      </c>
      <c r="H506" s="1" t="s">
        <v>3012</v>
      </c>
      <c r="I506" s="1">
        <v>4269215</v>
      </c>
      <c r="J506" s="21" t="s">
        <v>3013</v>
      </c>
      <c r="L506" s="21" t="s">
        <v>3470</v>
      </c>
      <c r="M506" s="22">
        <v>45689</v>
      </c>
      <c r="N506" s="22">
        <v>46783</v>
      </c>
      <c r="O506" s="77">
        <f t="shared" si="15"/>
        <v>0.85</v>
      </c>
      <c r="P506" s="21" t="s">
        <v>308</v>
      </c>
      <c r="Q506" s="1" t="s">
        <v>91</v>
      </c>
      <c r="R506" s="20" t="s">
        <v>2952</v>
      </c>
      <c r="S506" s="69">
        <v>6752236.2220000001</v>
      </c>
      <c r="T506" s="69">
        <v>1032694.948</v>
      </c>
      <c r="U506" s="69">
        <v>158876.15</v>
      </c>
      <c r="V506" s="69">
        <v>0</v>
      </c>
      <c r="W506" s="69">
        <v>7943807.3200000003</v>
      </c>
      <c r="X506" s="24" t="s">
        <v>3157</v>
      </c>
      <c r="Z506" s="23">
        <v>0</v>
      </c>
      <c r="AA506" s="26">
        <v>0</v>
      </c>
    </row>
    <row r="507" spans="1:27" s="1" customFormat="1" ht="18.75" hidden="1" customHeight="1" x14ac:dyDescent="0.2">
      <c r="A507" s="20">
        <v>324470</v>
      </c>
      <c r="B507" s="12" t="s">
        <v>2472</v>
      </c>
      <c r="C507" s="20">
        <f t="shared" si="16"/>
        <v>377</v>
      </c>
      <c r="D507" s="1" t="s">
        <v>830</v>
      </c>
      <c r="E507" s="1" t="s">
        <v>3163</v>
      </c>
      <c r="F507" s="20">
        <v>291</v>
      </c>
      <c r="G507" s="20">
        <v>324470</v>
      </c>
      <c r="H507" s="1" t="s">
        <v>3014</v>
      </c>
      <c r="I507" s="1">
        <v>4687226</v>
      </c>
      <c r="J507" s="21" t="s">
        <v>3015</v>
      </c>
      <c r="K507" s="1" t="s">
        <v>3016</v>
      </c>
      <c r="L507" s="21" t="s">
        <v>3471</v>
      </c>
      <c r="M507" s="22">
        <v>45689</v>
      </c>
      <c r="N507" s="22">
        <v>46538</v>
      </c>
      <c r="O507" s="77">
        <f t="shared" si="15"/>
        <v>0.85000000001129683</v>
      </c>
      <c r="P507" s="21" t="s">
        <v>3017</v>
      </c>
      <c r="Q507" s="1" t="s">
        <v>637</v>
      </c>
      <c r="R507" s="20" t="s">
        <v>2952</v>
      </c>
      <c r="S507" s="69">
        <v>5643131.3090000004</v>
      </c>
      <c r="T507" s="69">
        <v>863066.92150000005</v>
      </c>
      <c r="U507" s="69">
        <v>132779.78</v>
      </c>
      <c r="V507" s="69">
        <v>0</v>
      </c>
      <c r="W507" s="69">
        <v>6638978.0099999998</v>
      </c>
      <c r="X507" s="24" t="s">
        <v>3157</v>
      </c>
      <c r="Z507" s="23">
        <v>0</v>
      </c>
      <c r="AA507" s="26">
        <v>0</v>
      </c>
    </row>
    <row r="508" spans="1:27" s="1" customFormat="1" ht="18.75" hidden="1" customHeight="1" x14ac:dyDescent="0.2">
      <c r="A508" s="20">
        <v>326907</v>
      </c>
      <c r="B508" s="12" t="s">
        <v>2472</v>
      </c>
      <c r="C508" s="20">
        <f t="shared" si="16"/>
        <v>378</v>
      </c>
      <c r="D508" s="1" t="s">
        <v>830</v>
      </c>
      <c r="E508" s="1" t="s">
        <v>3163</v>
      </c>
      <c r="F508" s="20">
        <v>291</v>
      </c>
      <c r="G508" s="20">
        <v>326907</v>
      </c>
      <c r="H508" s="1" t="s">
        <v>3018</v>
      </c>
      <c r="I508" s="1">
        <v>2843868</v>
      </c>
      <c r="J508" s="21" t="s">
        <v>3019</v>
      </c>
      <c r="K508" s="1" t="s">
        <v>3020</v>
      </c>
      <c r="L508" s="21" t="s">
        <v>3472</v>
      </c>
      <c r="M508" s="22">
        <v>45689</v>
      </c>
      <c r="N508" s="22">
        <v>46783</v>
      </c>
      <c r="O508" s="77">
        <f t="shared" si="15"/>
        <v>0.84999999995547337</v>
      </c>
      <c r="P508" s="21" t="s">
        <v>3021</v>
      </c>
      <c r="Q508" s="1" t="s">
        <v>749</v>
      </c>
      <c r="R508" s="20" t="s">
        <v>2952</v>
      </c>
      <c r="S508" s="69">
        <v>6681396.9759999998</v>
      </c>
      <c r="T508" s="69">
        <v>1058760.335</v>
      </c>
      <c r="U508" s="69">
        <v>120309.72</v>
      </c>
      <c r="V508" s="69">
        <v>0</v>
      </c>
      <c r="W508" s="69">
        <v>7860467.0300000003</v>
      </c>
      <c r="X508" s="24" t="s">
        <v>3157</v>
      </c>
      <c r="Z508" s="23">
        <v>0</v>
      </c>
      <c r="AA508" s="26">
        <v>0</v>
      </c>
    </row>
    <row r="509" spans="1:27" s="1" customFormat="1" ht="18.75" hidden="1" customHeight="1" x14ac:dyDescent="0.2">
      <c r="A509" s="20">
        <v>324453</v>
      </c>
      <c r="B509" s="12" t="s">
        <v>2472</v>
      </c>
      <c r="C509" s="20">
        <f t="shared" si="16"/>
        <v>379</v>
      </c>
      <c r="D509" s="1" t="s">
        <v>830</v>
      </c>
      <c r="E509" s="1" t="s">
        <v>3163</v>
      </c>
      <c r="F509" s="20">
        <v>291</v>
      </c>
      <c r="G509" s="20">
        <v>324453</v>
      </c>
      <c r="H509" s="1" t="s">
        <v>3022</v>
      </c>
      <c r="I509" s="1">
        <v>4480173</v>
      </c>
      <c r="J509" s="21" t="s">
        <v>2973</v>
      </c>
      <c r="K509" s="1" t="s">
        <v>3023</v>
      </c>
      <c r="L509" s="21" t="s">
        <v>3473</v>
      </c>
      <c r="M509" s="22">
        <v>45689</v>
      </c>
      <c r="N509" s="22">
        <v>46783</v>
      </c>
      <c r="O509" s="77">
        <f t="shared" si="15"/>
        <v>0.84999999995591424</v>
      </c>
      <c r="P509" s="21" t="s">
        <v>459</v>
      </c>
      <c r="Q509" s="1" t="s">
        <v>96</v>
      </c>
      <c r="R509" s="20" t="s">
        <v>2952</v>
      </c>
      <c r="S509" s="69">
        <v>6748215.2209999999</v>
      </c>
      <c r="T509" s="69">
        <v>1082429.9099999999</v>
      </c>
      <c r="U509" s="69">
        <v>108431.6</v>
      </c>
      <c r="V509" s="69">
        <v>0</v>
      </c>
      <c r="W509" s="69">
        <v>7939076.7300000004</v>
      </c>
      <c r="X509" s="24" t="s">
        <v>3157</v>
      </c>
      <c r="Z509" s="23">
        <v>2146566.79</v>
      </c>
      <c r="AA509" s="26">
        <v>0</v>
      </c>
    </row>
    <row r="510" spans="1:27" s="1" customFormat="1" ht="18.75" hidden="1" customHeight="1" x14ac:dyDescent="0.2">
      <c r="A510" s="20">
        <v>305138</v>
      </c>
      <c r="B510" s="12" t="s">
        <v>2472</v>
      </c>
      <c r="C510" s="20">
        <f t="shared" si="16"/>
        <v>380</v>
      </c>
      <c r="D510" s="1" t="s">
        <v>348</v>
      </c>
      <c r="E510" s="1" t="s">
        <v>3159</v>
      </c>
      <c r="F510" s="20">
        <v>71</v>
      </c>
      <c r="G510" s="20">
        <v>305138</v>
      </c>
      <c r="H510" s="1" t="s">
        <v>3024</v>
      </c>
      <c r="I510" s="1">
        <v>4701606</v>
      </c>
      <c r="J510" s="21" t="s">
        <v>2349</v>
      </c>
      <c r="L510" s="21" t="s">
        <v>3474</v>
      </c>
      <c r="M510" s="22">
        <v>45689</v>
      </c>
      <c r="N510" s="22">
        <v>46418</v>
      </c>
      <c r="O510" s="77">
        <f t="shared" si="15"/>
        <v>0.85000000001523801</v>
      </c>
      <c r="P510" s="21" t="s">
        <v>1709</v>
      </c>
      <c r="Q510" s="1" t="s">
        <v>95</v>
      </c>
      <c r="R510" s="20" t="s">
        <v>2952</v>
      </c>
      <c r="S510" s="69">
        <v>4183633.318</v>
      </c>
      <c r="T510" s="69">
        <v>639849.83250000002</v>
      </c>
      <c r="U510" s="69">
        <v>98438.399999999994</v>
      </c>
      <c r="V510" s="69">
        <v>0</v>
      </c>
      <c r="W510" s="69">
        <v>4921921.55</v>
      </c>
      <c r="X510" s="24" t="s">
        <v>3157</v>
      </c>
      <c r="Z510" s="23">
        <v>0</v>
      </c>
      <c r="AA510" s="26">
        <v>0</v>
      </c>
    </row>
    <row r="511" spans="1:27" s="1" customFormat="1" ht="18.75" hidden="1" customHeight="1" x14ac:dyDescent="0.2">
      <c r="A511" s="20">
        <v>333468</v>
      </c>
      <c r="B511" s="12" t="s">
        <v>2472</v>
      </c>
      <c r="C511" s="20">
        <f t="shared" si="16"/>
        <v>381</v>
      </c>
      <c r="D511" s="1" t="s">
        <v>3025</v>
      </c>
      <c r="E511" s="1" t="s">
        <v>3165</v>
      </c>
      <c r="F511" s="20">
        <v>447</v>
      </c>
      <c r="G511" s="20">
        <v>333468</v>
      </c>
      <c r="H511" s="1" t="s">
        <v>3026</v>
      </c>
      <c r="I511" s="1">
        <v>13729380</v>
      </c>
      <c r="J511" s="21" t="s">
        <v>3027</v>
      </c>
      <c r="K511" s="1" t="s">
        <v>3028</v>
      </c>
      <c r="L511" s="21" t="s">
        <v>3475</v>
      </c>
      <c r="M511" s="22">
        <v>45689</v>
      </c>
      <c r="N511" s="22">
        <v>47149</v>
      </c>
      <c r="O511" s="77">
        <f t="shared" si="15"/>
        <v>0.84999999999870124</v>
      </c>
      <c r="P511" s="21" t="s">
        <v>108</v>
      </c>
      <c r="Q511" s="1" t="s">
        <v>111</v>
      </c>
      <c r="R511" s="20" t="s">
        <v>2957</v>
      </c>
      <c r="S511" s="69">
        <v>98171394.349999994</v>
      </c>
      <c r="T511" s="69">
        <v>8320082.6789999995</v>
      </c>
      <c r="U511" s="69">
        <v>9004281.0299999993</v>
      </c>
      <c r="V511" s="69">
        <v>0</v>
      </c>
      <c r="W511" s="69">
        <v>115495758.09999999</v>
      </c>
      <c r="X511" s="24" t="s">
        <v>3157</v>
      </c>
      <c r="Z511" s="23">
        <v>0</v>
      </c>
      <c r="AA511" s="26">
        <v>0</v>
      </c>
    </row>
    <row r="512" spans="1:27" s="1" customFormat="1" ht="18.75" hidden="1" customHeight="1" x14ac:dyDescent="0.2">
      <c r="A512" s="20">
        <v>324184</v>
      </c>
      <c r="B512" s="12" t="s">
        <v>2472</v>
      </c>
      <c r="C512" s="20">
        <f t="shared" si="16"/>
        <v>382</v>
      </c>
      <c r="D512" s="1" t="s">
        <v>830</v>
      </c>
      <c r="E512" s="1" t="s">
        <v>3163</v>
      </c>
      <c r="F512" s="20">
        <v>291</v>
      </c>
      <c r="G512" s="20">
        <v>324184</v>
      </c>
      <c r="H512" s="1" t="s">
        <v>3029</v>
      </c>
      <c r="I512" s="1">
        <v>3127522</v>
      </c>
      <c r="J512" s="21" t="s">
        <v>2556</v>
      </c>
      <c r="K512" s="1" t="s">
        <v>3030</v>
      </c>
      <c r="L512" s="21" t="s">
        <v>3476</v>
      </c>
      <c r="M512" s="22">
        <v>45689</v>
      </c>
      <c r="N512" s="22">
        <v>46783</v>
      </c>
      <c r="O512" s="77">
        <f t="shared" si="15"/>
        <v>0.85</v>
      </c>
      <c r="P512" s="21" t="s">
        <v>499</v>
      </c>
      <c r="Q512" s="1" t="s">
        <v>500</v>
      </c>
      <c r="R512" s="20" t="s">
        <v>2952</v>
      </c>
      <c r="S512" s="69">
        <v>6751851.2910000002</v>
      </c>
      <c r="T512" s="69">
        <v>1087363.4790000001</v>
      </c>
      <c r="U512" s="69">
        <v>104139.69</v>
      </c>
      <c r="V512" s="69">
        <v>0</v>
      </c>
      <c r="W512" s="69">
        <v>7943354.46</v>
      </c>
      <c r="X512" s="24" t="s">
        <v>3157</v>
      </c>
      <c r="Z512" s="23">
        <v>0</v>
      </c>
      <c r="AA512" s="26">
        <v>0</v>
      </c>
    </row>
    <row r="513" spans="1:27" s="1" customFormat="1" ht="18.75" hidden="1" customHeight="1" x14ac:dyDescent="0.2">
      <c r="A513" s="20">
        <v>312718</v>
      </c>
      <c r="B513" s="12" t="s">
        <v>2472</v>
      </c>
      <c r="C513" s="20">
        <f t="shared" si="16"/>
        <v>383</v>
      </c>
      <c r="D513" s="1" t="s">
        <v>1677</v>
      </c>
      <c r="E513" s="1" t="s">
        <v>3158</v>
      </c>
      <c r="F513" s="20">
        <v>76</v>
      </c>
      <c r="G513" s="20">
        <v>312718</v>
      </c>
      <c r="H513" s="1" t="s">
        <v>3031</v>
      </c>
      <c r="I513" s="1">
        <v>30413629</v>
      </c>
      <c r="J513" s="21" t="s">
        <v>2238</v>
      </c>
      <c r="L513" s="21" t="s">
        <v>3477</v>
      </c>
      <c r="M513" s="22">
        <v>45689</v>
      </c>
      <c r="N513" s="22">
        <v>46446</v>
      </c>
      <c r="O513" s="77">
        <f t="shared" si="15"/>
        <v>0.83300000083644321</v>
      </c>
      <c r="P513" s="21" t="s">
        <v>1709</v>
      </c>
      <c r="Q513" s="1" t="s">
        <v>95</v>
      </c>
      <c r="R513" s="20" t="s">
        <v>2951</v>
      </c>
      <c r="S513" s="69">
        <v>2031602.1359999999</v>
      </c>
      <c r="T513" s="69">
        <v>358518.02399999998</v>
      </c>
      <c r="U513" s="69">
        <v>48777.96</v>
      </c>
      <c r="V513" s="69">
        <v>0</v>
      </c>
      <c r="W513" s="69">
        <v>2438898.12</v>
      </c>
      <c r="X513" s="24" t="s">
        <v>3157</v>
      </c>
      <c r="Z513" s="23">
        <v>731669</v>
      </c>
      <c r="AA513" s="26">
        <v>0</v>
      </c>
    </row>
    <row r="514" spans="1:27" s="1" customFormat="1" ht="18.75" hidden="1" customHeight="1" x14ac:dyDescent="0.2">
      <c r="A514" s="20">
        <v>326883</v>
      </c>
      <c r="B514" s="12" t="s">
        <v>2472</v>
      </c>
      <c r="C514" s="20">
        <f t="shared" si="16"/>
        <v>384</v>
      </c>
      <c r="D514" s="1" t="s">
        <v>830</v>
      </c>
      <c r="E514" s="1" t="s">
        <v>3163</v>
      </c>
      <c r="F514" s="20">
        <v>291</v>
      </c>
      <c r="G514" s="20">
        <v>326883</v>
      </c>
      <c r="H514" s="1" t="s">
        <v>3032</v>
      </c>
      <c r="I514" s="1">
        <v>4433775</v>
      </c>
      <c r="J514" s="21" t="s">
        <v>2157</v>
      </c>
      <c r="K514" s="1" t="s">
        <v>3033</v>
      </c>
      <c r="L514" s="21" t="s">
        <v>3478</v>
      </c>
      <c r="M514" s="22">
        <v>45689</v>
      </c>
      <c r="N514" s="22">
        <v>46783</v>
      </c>
      <c r="O514" s="77">
        <f t="shared" si="15"/>
        <v>0.85</v>
      </c>
      <c r="P514" s="21" t="s">
        <v>221</v>
      </c>
      <c r="Q514" s="1" t="s">
        <v>3034</v>
      </c>
      <c r="R514" s="20" t="s">
        <v>2952</v>
      </c>
      <c r="S514" s="69">
        <v>6702122.6359999999</v>
      </c>
      <c r="T514" s="69">
        <v>1063386.794</v>
      </c>
      <c r="U514" s="69">
        <v>119340.73</v>
      </c>
      <c r="V514" s="69">
        <v>0</v>
      </c>
      <c r="W514" s="69">
        <v>7884850.1600000001</v>
      </c>
      <c r="X514" s="24" t="s">
        <v>3157</v>
      </c>
      <c r="Z514" s="23">
        <v>0</v>
      </c>
      <c r="AA514" s="26">
        <v>0</v>
      </c>
    </row>
    <row r="515" spans="1:27" s="1" customFormat="1" ht="18.75" hidden="1" customHeight="1" x14ac:dyDescent="0.2">
      <c r="A515" s="20">
        <v>317691</v>
      </c>
      <c r="B515" s="12" t="s">
        <v>2472</v>
      </c>
      <c r="C515" s="20">
        <f t="shared" si="16"/>
        <v>385</v>
      </c>
      <c r="D515" s="1" t="s">
        <v>348</v>
      </c>
      <c r="E515" s="1" t="s">
        <v>3159</v>
      </c>
      <c r="F515" s="20">
        <v>71</v>
      </c>
      <c r="G515" s="20">
        <v>317691</v>
      </c>
      <c r="H515" s="1" t="s">
        <v>3035</v>
      </c>
      <c r="I515" s="1">
        <v>4192910</v>
      </c>
      <c r="J515" s="21" t="s">
        <v>2163</v>
      </c>
      <c r="L515" s="21" t="s">
        <v>3479</v>
      </c>
      <c r="M515" s="22">
        <v>45689</v>
      </c>
      <c r="N515" s="22">
        <v>46418</v>
      </c>
      <c r="O515" s="77">
        <f t="shared" ref="O515:O567" si="17">S515/(S515+T515+U515)</f>
        <v>0.85</v>
      </c>
      <c r="P515" s="21" t="s">
        <v>1180</v>
      </c>
      <c r="Q515" s="1" t="s">
        <v>354</v>
      </c>
      <c r="R515" s="20" t="s">
        <v>2952</v>
      </c>
      <c r="S515" s="69">
        <v>4135336.02</v>
      </c>
      <c r="T515" s="69">
        <v>632463.15</v>
      </c>
      <c r="U515" s="69">
        <v>97302.03</v>
      </c>
      <c r="V515" s="69">
        <v>0</v>
      </c>
      <c r="W515" s="69">
        <v>4865101.2</v>
      </c>
      <c r="X515" s="24" t="s">
        <v>3157</v>
      </c>
      <c r="Z515" s="23">
        <v>0</v>
      </c>
      <c r="AA515" s="26">
        <v>0</v>
      </c>
    </row>
    <row r="516" spans="1:27" s="1" customFormat="1" ht="18.75" hidden="1" customHeight="1" x14ac:dyDescent="0.2">
      <c r="A516" s="20">
        <v>324165</v>
      </c>
      <c r="B516" s="12" t="s">
        <v>2472</v>
      </c>
      <c r="C516" s="20">
        <f t="shared" ref="C516:C567" si="18">C515+1</f>
        <v>386</v>
      </c>
      <c r="D516" s="1" t="s">
        <v>830</v>
      </c>
      <c r="E516" s="1" t="s">
        <v>3163</v>
      </c>
      <c r="F516" s="20">
        <v>291</v>
      </c>
      <c r="G516" s="20">
        <v>324165</v>
      </c>
      <c r="H516" s="1" t="s">
        <v>3036</v>
      </c>
      <c r="I516" s="1">
        <v>24693826</v>
      </c>
      <c r="J516" s="21" t="s">
        <v>2355</v>
      </c>
      <c r="L516" s="21" t="s">
        <v>3480</v>
      </c>
      <c r="M516" s="22">
        <v>45689</v>
      </c>
      <c r="N516" s="22">
        <v>46599</v>
      </c>
      <c r="O516" s="77">
        <f t="shared" si="17"/>
        <v>0.83299998146469267</v>
      </c>
      <c r="P516" s="21" t="s">
        <v>3037</v>
      </c>
      <c r="Q516" s="1" t="s">
        <v>637</v>
      </c>
      <c r="R516" s="20" t="s">
        <v>2952</v>
      </c>
      <c r="S516" s="69">
        <v>6112010.7479999997</v>
      </c>
      <c r="T516" s="69">
        <v>1078590.132</v>
      </c>
      <c r="U516" s="69">
        <v>146747.12</v>
      </c>
      <c r="V516" s="69">
        <v>0</v>
      </c>
      <c r="W516" s="69">
        <v>7337348</v>
      </c>
      <c r="X516" s="24" t="s">
        <v>3157</v>
      </c>
      <c r="Z516" s="23">
        <v>0</v>
      </c>
      <c r="AA516" s="26">
        <v>0</v>
      </c>
    </row>
    <row r="517" spans="1:27" s="1" customFormat="1" ht="18.75" hidden="1" customHeight="1" x14ac:dyDescent="0.2">
      <c r="A517" s="20">
        <v>312883</v>
      </c>
      <c r="B517" s="12" t="s">
        <v>2472</v>
      </c>
      <c r="C517" s="20">
        <f t="shared" si="18"/>
        <v>387</v>
      </c>
      <c r="D517" s="1" t="s">
        <v>348</v>
      </c>
      <c r="E517" s="1" t="s">
        <v>3159</v>
      </c>
      <c r="F517" s="20">
        <v>71</v>
      </c>
      <c r="G517" s="20">
        <v>312883</v>
      </c>
      <c r="H517" s="1" t="s">
        <v>3038</v>
      </c>
      <c r="I517" s="1">
        <v>24386686</v>
      </c>
      <c r="J517" s="21" t="s">
        <v>3039</v>
      </c>
      <c r="L517" s="21" t="s">
        <v>3481</v>
      </c>
      <c r="M517" s="22">
        <v>45689</v>
      </c>
      <c r="N517" s="22">
        <v>46418</v>
      </c>
      <c r="O517" s="77">
        <f t="shared" si="17"/>
        <v>0.80750000168568492</v>
      </c>
      <c r="P517" s="21" t="s">
        <v>221</v>
      </c>
      <c r="Q517" s="1" t="s">
        <v>222</v>
      </c>
      <c r="R517" s="20" t="s">
        <v>2952</v>
      </c>
      <c r="S517" s="69">
        <v>3914304.7319999998</v>
      </c>
      <c r="T517" s="69">
        <v>690759.65850000002</v>
      </c>
      <c r="U517" s="69">
        <v>242371.8</v>
      </c>
      <c r="V517" s="69">
        <v>77758.7</v>
      </c>
      <c r="W517" s="69">
        <v>4925194.8899999997</v>
      </c>
      <c r="X517" s="24" t="s">
        <v>3157</v>
      </c>
      <c r="Z517" s="23">
        <v>921012.88</v>
      </c>
      <c r="AA517" s="26">
        <v>0</v>
      </c>
    </row>
    <row r="518" spans="1:27" s="1" customFormat="1" ht="18.75" hidden="1" customHeight="1" x14ac:dyDescent="0.2">
      <c r="A518" s="20">
        <v>317701</v>
      </c>
      <c r="B518" s="12" t="s">
        <v>2472</v>
      </c>
      <c r="C518" s="20">
        <f t="shared" si="18"/>
        <v>388</v>
      </c>
      <c r="D518" s="1" t="s">
        <v>1677</v>
      </c>
      <c r="E518" s="1" t="s">
        <v>3158</v>
      </c>
      <c r="F518" s="20">
        <v>76</v>
      </c>
      <c r="G518" s="20">
        <v>317701</v>
      </c>
      <c r="H518" s="1" t="s">
        <v>3040</v>
      </c>
      <c r="I518" s="1">
        <v>26901362</v>
      </c>
      <c r="J518" s="21" t="s">
        <v>3041</v>
      </c>
      <c r="L518" s="21" t="s">
        <v>3482</v>
      </c>
      <c r="M518" s="22">
        <v>45689</v>
      </c>
      <c r="N518" s="22">
        <v>46418</v>
      </c>
      <c r="O518" s="77">
        <f t="shared" si="17"/>
        <v>0.83299999918021683</v>
      </c>
      <c r="P518" s="21" t="s">
        <v>101</v>
      </c>
      <c r="Q518" s="1" t="s">
        <v>91</v>
      </c>
      <c r="R518" s="20" t="s">
        <v>2951</v>
      </c>
      <c r="S518" s="69">
        <v>1209185.656</v>
      </c>
      <c r="T518" s="69">
        <v>213385.704</v>
      </c>
      <c r="U518" s="69">
        <v>29032.07</v>
      </c>
      <c r="V518" s="69">
        <v>0</v>
      </c>
      <c r="W518" s="69">
        <v>1451603.43</v>
      </c>
      <c r="X518" s="24" t="s">
        <v>3157</v>
      </c>
      <c r="Z518" s="23">
        <v>0</v>
      </c>
      <c r="AA518" s="26">
        <v>0</v>
      </c>
    </row>
    <row r="519" spans="1:27" s="1" customFormat="1" ht="18.75" hidden="1" customHeight="1" x14ac:dyDescent="0.2">
      <c r="A519" s="20">
        <v>317717</v>
      </c>
      <c r="B519" s="12" t="s">
        <v>2472</v>
      </c>
      <c r="C519" s="20">
        <f t="shared" si="18"/>
        <v>389</v>
      </c>
      <c r="D519" s="1" t="s">
        <v>1677</v>
      </c>
      <c r="E519" s="1" t="s">
        <v>3158</v>
      </c>
      <c r="F519" s="20">
        <v>76</v>
      </c>
      <c r="G519" s="20">
        <v>317717</v>
      </c>
      <c r="H519" s="1" t="s">
        <v>3042</v>
      </c>
      <c r="I519" s="1">
        <v>6919950</v>
      </c>
      <c r="J519" s="21" t="s">
        <v>3043</v>
      </c>
      <c r="K519" s="1" t="s">
        <v>3044</v>
      </c>
      <c r="L519" s="21" t="s">
        <v>3483</v>
      </c>
      <c r="M519" s="22">
        <v>45689</v>
      </c>
      <c r="N519" s="22">
        <v>46783</v>
      </c>
      <c r="O519" s="77">
        <f t="shared" si="17"/>
        <v>0.83067136207078518</v>
      </c>
      <c r="P519" s="21" t="s">
        <v>1066</v>
      </c>
      <c r="Q519" s="1" t="s">
        <v>92</v>
      </c>
      <c r="R519" s="20" t="s">
        <v>2951</v>
      </c>
      <c r="S519" s="69">
        <v>2047635.9580000001</v>
      </c>
      <c r="T519" s="69">
        <v>334468.32199999999</v>
      </c>
      <c r="U519" s="69">
        <v>82933.100000000006</v>
      </c>
      <c r="V519" s="69">
        <v>101773.54</v>
      </c>
      <c r="W519" s="69">
        <v>2566810.92</v>
      </c>
      <c r="X519" s="24" t="s">
        <v>3157</v>
      </c>
      <c r="Z519" s="23">
        <v>0</v>
      </c>
      <c r="AA519" s="26">
        <v>0</v>
      </c>
    </row>
    <row r="520" spans="1:27" s="1" customFormat="1" ht="18.75" hidden="1" customHeight="1" x14ac:dyDescent="0.2">
      <c r="A520" s="20">
        <v>325069</v>
      </c>
      <c r="B520" s="12" t="s">
        <v>2472</v>
      </c>
      <c r="C520" s="20">
        <f t="shared" si="18"/>
        <v>390</v>
      </c>
      <c r="D520" s="1" t="s">
        <v>830</v>
      </c>
      <c r="E520" s="1" t="s">
        <v>3163</v>
      </c>
      <c r="F520" s="20">
        <v>291</v>
      </c>
      <c r="G520" s="20">
        <v>325069</v>
      </c>
      <c r="H520" s="1" t="s">
        <v>3045</v>
      </c>
      <c r="I520" s="1">
        <v>4602041</v>
      </c>
      <c r="J520" s="21" t="s">
        <v>3046</v>
      </c>
      <c r="K520" s="1" t="s">
        <v>3047</v>
      </c>
      <c r="L520" s="21" t="s">
        <v>3484</v>
      </c>
      <c r="M520" s="22">
        <v>45689</v>
      </c>
      <c r="N520" s="22">
        <v>46599</v>
      </c>
      <c r="O520" s="77">
        <f t="shared" si="17"/>
        <v>0.85000000000944209</v>
      </c>
      <c r="P520" s="21" t="s">
        <v>221</v>
      </c>
      <c r="Q520" s="1" t="s">
        <v>222</v>
      </c>
      <c r="R520" s="20" t="s">
        <v>2952</v>
      </c>
      <c r="S520" s="69">
        <v>6751703.6720000003</v>
      </c>
      <c r="T520" s="69">
        <v>705405.59499999997</v>
      </c>
      <c r="U520" s="69">
        <v>486071.52350000001</v>
      </c>
      <c r="V520" s="69">
        <v>0</v>
      </c>
      <c r="W520" s="69">
        <v>7943180.79</v>
      </c>
      <c r="X520" s="24" t="s">
        <v>3157</v>
      </c>
      <c r="Z520" s="23">
        <v>0</v>
      </c>
      <c r="AA520" s="26">
        <v>0</v>
      </c>
    </row>
    <row r="521" spans="1:27" s="1" customFormat="1" ht="18.75" hidden="1" customHeight="1" x14ac:dyDescent="0.2">
      <c r="A521" s="20">
        <v>326115</v>
      </c>
      <c r="B521" s="12" t="s">
        <v>2472</v>
      </c>
      <c r="C521" s="20">
        <f t="shared" si="18"/>
        <v>391</v>
      </c>
      <c r="D521" s="1" t="s">
        <v>830</v>
      </c>
      <c r="E521" s="1" t="s">
        <v>3163</v>
      </c>
      <c r="F521" s="20">
        <v>291</v>
      </c>
      <c r="G521" s="20">
        <v>326115</v>
      </c>
      <c r="H521" s="1" t="s">
        <v>3048</v>
      </c>
      <c r="I521" s="1">
        <v>4433775</v>
      </c>
      <c r="J521" s="21" t="s">
        <v>2157</v>
      </c>
      <c r="L521" s="21" t="s">
        <v>3485</v>
      </c>
      <c r="M521" s="22">
        <v>45689</v>
      </c>
      <c r="N521" s="22">
        <v>46721</v>
      </c>
      <c r="O521" s="77">
        <f t="shared" si="17"/>
        <v>0.85</v>
      </c>
      <c r="P521" s="21" t="s">
        <v>3049</v>
      </c>
      <c r="Q521" s="1" t="s">
        <v>222</v>
      </c>
      <c r="R521" s="20" t="s">
        <v>2952</v>
      </c>
      <c r="S521" s="69">
        <v>6739789.4170000004</v>
      </c>
      <c r="T521" s="69">
        <v>1030810.323</v>
      </c>
      <c r="U521" s="69">
        <v>158564.28</v>
      </c>
      <c r="V521" s="69">
        <v>0</v>
      </c>
      <c r="W521" s="69">
        <v>7929164.0199999996</v>
      </c>
      <c r="X521" s="24" t="s">
        <v>3157</v>
      </c>
      <c r="Z521" s="23">
        <v>0</v>
      </c>
      <c r="AA521" s="26">
        <v>0</v>
      </c>
    </row>
    <row r="522" spans="1:27" s="1" customFormat="1" ht="18.75" hidden="1" customHeight="1" x14ac:dyDescent="0.2">
      <c r="A522" s="20">
        <v>313376</v>
      </c>
      <c r="B522" s="12" t="s">
        <v>2472</v>
      </c>
      <c r="C522" s="20">
        <f t="shared" si="18"/>
        <v>392</v>
      </c>
      <c r="D522" s="1" t="s">
        <v>1677</v>
      </c>
      <c r="E522" s="1" t="s">
        <v>3158</v>
      </c>
      <c r="F522" s="20">
        <v>76</v>
      </c>
      <c r="G522" s="20">
        <v>313376</v>
      </c>
      <c r="H522" s="1" t="s">
        <v>3050</v>
      </c>
      <c r="I522" s="1">
        <v>9293117</v>
      </c>
      <c r="J522" s="21" t="s">
        <v>3051</v>
      </c>
      <c r="K522" s="1" t="s">
        <v>3052</v>
      </c>
      <c r="L522" s="21" t="s">
        <v>3486</v>
      </c>
      <c r="M522" s="22">
        <v>45689</v>
      </c>
      <c r="N522" s="22">
        <v>46783</v>
      </c>
      <c r="O522" s="77">
        <f t="shared" si="17"/>
        <v>0.85</v>
      </c>
      <c r="P522" s="21" t="s">
        <v>1782</v>
      </c>
      <c r="Q522" s="1" t="s">
        <v>97</v>
      </c>
      <c r="R522" s="20" t="s">
        <v>2951</v>
      </c>
      <c r="S522" s="69">
        <v>2061063.969</v>
      </c>
      <c r="T522" s="69">
        <v>349238.761</v>
      </c>
      <c r="U522" s="69">
        <v>14478.41</v>
      </c>
      <c r="V522" s="69">
        <v>0</v>
      </c>
      <c r="W522" s="69">
        <v>2424781.14</v>
      </c>
      <c r="X522" s="24" t="s">
        <v>3157</v>
      </c>
      <c r="Z522" s="23">
        <v>0</v>
      </c>
      <c r="AA522" s="26">
        <v>0</v>
      </c>
    </row>
    <row r="523" spans="1:27" s="1" customFormat="1" ht="18.75" hidden="1" customHeight="1" x14ac:dyDescent="0.2">
      <c r="A523" s="20">
        <v>317640</v>
      </c>
      <c r="B523" s="12" t="s">
        <v>2472</v>
      </c>
      <c r="C523" s="20">
        <f t="shared" si="18"/>
        <v>393</v>
      </c>
      <c r="D523" s="1" t="s">
        <v>348</v>
      </c>
      <c r="E523" s="1" t="s">
        <v>3159</v>
      </c>
      <c r="F523" s="20">
        <v>71</v>
      </c>
      <c r="G523" s="20">
        <v>317640</v>
      </c>
      <c r="H523" s="1" t="s">
        <v>3053</v>
      </c>
      <c r="I523" s="1">
        <v>24594008</v>
      </c>
      <c r="J523" s="21" t="s">
        <v>3054</v>
      </c>
      <c r="L523" s="21" t="s">
        <v>3487</v>
      </c>
      <c r="M523" s="22">
        <v>45689</v>
      </c>
      <c r="N523" s="22">
        <v>46418</v>
      </c>
      <c r="O523" s="77">
        <f t="shared" si="17"/>
        <v>0.80749147662170251</v>
      </c>
      <c r="P523" s="21" t="s">
        <v>221</v>
      </c>
      <c r="Q523" s="1" t="s">
        <v>222</v>
      </c>
      <c r="R523" s="20" t="s">
        <v>2952</v>
      </c>
      <c r="S523" s="69">
        <v>3959746.6239999998</v>
      </c>
      <c r="T523" s="69">
        <v>698778.81599999999</v>
      </c>
      <c r="U523" s="69">
        <v>245237.31</v>
      </c>
      <c r="V523" s="69">
        <v>0</v>
      </c>
      <c r="W523" s="69">
        <v>4903762.75</v>
      </c>
      <c r="X523" s="24" t="s">
        <v>3157</v>
      </c>
      <c r="Z523" s="23">
        <v>490376.28</v>
      </c>
      <c r="AA523" s="26">
        <v>0</v>
      </c>
    </row>
    <row r="524" spans="1:27" s="1" customFormat="1" ht="18.75" hidden="1" customHeight="1" x14ac:dyDescent="0.2">
      <c r="A524" s="20">
        <v>313007</v>
      </c>
      <c r="B524" s="12" t="s">
        <v>2472</v>
      </c>
      <c r="C524" s="20">
        <f t="shared" si="18"/>
        <v>394</v>
      </c>
      <c r="D524" s="1" t="s">
        <v>1677</v>
      </c>
      <c r="E524" s="1" t="s">
        <v>3158</v>
      </c>
      <c r="F524" s="20">
        <v>76</v>
      </c>
      <c r="G524" s="20">
        <v>313007</v>
      </c>
      <c r="H524" s="1" t="s">
        <v>3055</v>
      </c>
      <c r="I524" s="1">
        <v>14196560</v>
      </c>
      <c r="J524" s="21" t="s">
        <v>2475</v>
      </c>
      <c r="K524" s="1" t="s">
        <v>3056</v>
      </c>
      <c r="L524" s="21" t="s">
        <v>3488</v>
      </c>
      <c r="M524" s="22">
        <v>45689</v>
      </c>
      <c r="N524" s="22">
        <v>46783</v>
      </c>
      <c r="O524" s="77">
        <f t="shared" si="17"/>
        <v>0.8500000000346547</v>
      </c>
      <c r="P524" s="21" t="s">
        <v>3057</v>
      </c>
      <c r="Q524" s="1" t="s">
        <v>94</v>
      </c>
      <c r="R524" s="20" t="s">
        <v>2951</v>
      </c>
      <c r="S524" s="69">
        <v>1839582.6229999999</v>
      </c>
      <c r="T524" s="69">
        <v>307426.13750000001</v>
      </c>
      <c r="U524" s="69">
        <v>17206.09</v>
      </c>
      <c r="V524" s="69">
        <v>0</v>
      </c>
      <c r="W524" s="69">
        <v>2164214.85</v>
      </c>
      <c r="X524" s="24" t="s">
        <v>3157</v>
      </c>
      <c r="Z524" s="23">
        <v>0</v>
      </c>
      <c r="AA524" s="26">
        <v>0</v>
      </c>
    </row>
    <row r="525" spans="1:27" s="1" customFormat="1" ht="18.75" hidden="1" customHeight="1" x14ac:dyDescent="0.2">
      <c r="A525" s="20">
        <v>327881</v>
      </c>
      <c r="B525" s="12" t="s">
        <v>2472</v>
      </c>
      <c r="C525" s="20">
        <f t="shared" si="18"/>
        <v>395</v>
      </c>
      <c r="D525" s="1" t="s">
        <v>830</v>
      </c>
      <c r="E525" s="1" t="s">
        <v>3163</v>
      </c>
      <c r="F525" s="20">
        <v>291</v>
      </c>
      <c r="G525" s="20">
        <v>327881</v>
      </c>
      <c r="H525" s="1" t="s">
        <v>3058</v>
      </c>
      <c r="I525" s="1">
        <v>14305480</v>
      </c>
      <c r="J525" s="21" t="s">
        <v>2545</v>
      </c>
      <c r="L525" s="21" t="s">
        <v>3489</v>
      </c>
      <c r="M525" s="22">
        <v>45689</v>
      </c>
      <c r="N525" s="22">
        <v>46356</v>
      </c>
      <c r="O525" s="77">
        <f t="shared" si="17"/>
        <v>0.83299999859594065</v>
      </c>
      <c r="P525" s="21" t="s">
        <v>2546</v>
      </c>
      <c r="Q525" s="1" t="s">
        <v>821</v>
      </c>
      <c r="R525" s="20" t="s">
        <v>2952</v>
      </c>
      <c r="S525" s="69">
        <v>6555741.1014999999</v>
      </c>
      <c r="T525" s="69">
        <v>1156895.4885</v>
      </c>
      <c r="U525" s="69">
        <v>157400.76</v>
      </c>
      <c r="V525" s="69">
        <v>0</v>
      </c>
      <c r="W525" s="69">
        <v>7870037.3499999996</v>
      </c>
      <c r="X525" s="24" t="s">
        <v>3157</v>
      </c>
      <c r="Z525" s="23">
        <v>0</v>
      </c>
      <c r="AA525" s="26">
        <v>0</v>
      </c>
    </row>
    <row r="526" spans="1:27" s="1" customFormat="1" ht="18.75" hidden="1" customHeight="1" x14ac:dyDescent="0.2">
      <c r="A526" s="20">
        <v>312496</v>
      </c>
      <c r="B526" s="12" t="s">
        <v>2472</v>
      </c>
      <c r="C526" s="20">
        <f t="shared" si="18"/>
        <v>396</v>
      </c>
      <c r="D526" s="1" t="s">
        <v>348</v>
      </c>
      <c r="E526" s="1" t="s">
        <v>3159</v>
      </c>
      <c r="F526" s="20">
        <v>71</v>
      </c>
      <c r="G526" s="20">
        <v>312496</v>
      </c>
      <c r="H526" s="1" t="s">
        <v>3059</v>
      </c>
      <c r="I526" s="1">
        <v>31470223</v>
      </c>
      <c r="J526" s="21" t="s">
        <v>1713</v>
      </c>
      <c r="K526" s="1" t="s">
        <v>3060</v>
      </c>
      <c r="L526" s="21" t="s">
        <v>3490</v>
      </c>
      <c r="M526" s="22">
        <v>45689</v>
      </c>
      <c r="N526" s="22">
        <v>46418</v>
      </c>
      <c r="O526" s="77">
        <f t="shared" si="17"/>
        <v>0.84999999999999987</v>
      </c>
      <c r="P526" s="21" t="s">
        <v>3061</v>
      </c>
      <c r="Q526" s="1" t="s">
        <v>96</v>
      </c>
      <c r="R526" s="20" t="s">
        <v>2952</v>
      </c>
      <c r="S526" s="69">
        <v>4190909.5469999998</v>
      </c>
      <c r="T526" s="69">
        <v>714037.32299999997</v>
      </c>
      <c r="U526" s="69">
        <v>25534.95</v>
      </c>
      <c r="V526" s="69">
        <v>0</v>
      </c>
      <c r="W526" s="69">
        <v>4930481.82</v>
      </c>
      <c r="X526" s="24" t="s">
        <v>3157</v>
      </c>
      <c r="Z526" s="23">
        <v>1287632.42</v>
      </c>
      <c r="AA526" s="26">
        <v>0</v>
      </c>
    </row>
    <row r="527" spans="1:27" s="1" customFormat="1" ht="18.75" hidden="1" customHeight="1" x14ac:dyDescent="0.2">
      <c r="A527" s="20">
        <v>318077</v>
      </c>
      <c r="B527" s="12" t="s">
        <v>2472</v>
      </c>
      <c r="C527" s="20">
        <f t="shared" si="18"/>
        <v>397</v>
      </c>
      <c r="D527" s="1" t="s">
        <v>1677</v>
      </c>
      <c r="E527" s="1" t="s">
        <v>3158</v>
      </c>
      <c r="F527" s="20">
        <v>76</v>
      </c>
      <c r="G527" s="20">
        <v>318077</v>
      </c>
      <c r="H527" s="1" t="s">
        <v>3062</v>
      </c>
      <c r="I527" s="1">
        <v>21116130</v>
      </c>
      <c r="J527" s="21" t="s">
        <v>3063</v>
      </c>
      <c r="K527" s="1" t="s">
        <v>3064</v>
      </c>
      <c r="L527" s="21" t="s">
        <v>3491</v>
      </c>
      <c r="M527" s="22">
        <v>45689</v>
      </c>
      <c r="N527" s="22">
        <v>46783</v>
      </c>
      <c r="O527" s="77">
        <f t="shared" si="17"/>
        <v>0.85</v>
      </c>
      <c r="P527" s="21" t="s">
        <v>2123</v>
      </c>
      <c r="Q527" s="1" t="s">
        <v>92</v>
      </c>
      <c r="R527" s="20" t="s">
        <v>2951</v>
      </c>
      <c r="S527" s="69">
        <v>2094989.4920000001</v>
      </c>
      <c r="T527" s="69">
        <v>320406.21799999999</v>
      </c>
      <c r="U527" s="69">
        <v>49297.81</v>
      </c>
      <c r="V527" s="69">
        <v>0</v>
      </c>
      <c r="W527" s="69">
        <v>2464693.52</v>
      </c>
      <c r="X527" s="24" t="s">
        <v>3157</v>
      </c>
      <c r="Z527" s="23">
        <v>0</v>
      </c>
      <c r="AA527" s="26">
        <v>0</v>
      </c>
    </row>
    <row r="528" spans="1:27" s="1" customFormat="1" ht="18.75" hidden="1" customHeight="1" x14ac:dyDescent="0.2">
      <c r="A528" s="20">
        <v>324878</v>
      </c>
      <c r="B528" s="12" t="s">
        <v>2472</v>
      </c>
      <c r="C528" s="20">
        <f t="shared" si="18"/>
        <v>398</v>
      </c>
      <c r="D528" s="1" t="s">
        <v>830</v>
      </c>
      <c r="E528" s="1" t="s">
        <v>3163</v>
      </c>
      <c r="F528" s="20">
        <v>291</v>
      </c>
      <c r="G528" s="20">
        <v>324878</v>
      </c>
      <c r="H528" s="1" t="s">
        <v>3065</v>
      </c>
      <c r="I528" s="1">
        <v>4505502</v>
      </c>
      <c r="J528" s="21" t="s">
        <v>2548</v>
      </c>
      <c r="K528" s="1" t="s">
        <v>3066</v>
      </c>
      <c r="L528" s="21" t="s">
        <v>3492</v>
      </c>
      <c r="M528" s="22">
        <v>45689</v>
      </c>
      <c r="N528" s="22">
        <v>46599</v>
      </c>
      <c r="O528" s="77">
        <f t="shared" si="17"/>
        <v>0.85000000000944209</v>
      </c>
      <c r="P528" s="21" t="s">
        <v>221</v>
      </c>
      <c r="Q528" s="1" t="s">
        <v>222</v>
      </c>
      <c r="R528" s="20" t="s">
        <v>2952</v>
      </c>
      <c r="S528" s="69">
        <v>6751703.6720000003</v>
      </c>
      <c r="T528" s="69">
        <v>705405.59499999997</v>
      </c>
      <c r="U528" s="69">
        <v>486071.52350000001</v>
      </c>
      <c r="V528" s="69">
        <v>0</v>
      </c>
      <c r="W528" s="69">
        <v>7943180.79</v>
      </c>
      <c r="X528" s="24" t="s">
        <v>3157</v>
      </c>
      <c r="Z528" s="23">
        <v>0</v>
      </c>
      <c r="AA528" s="26">
        <v>0</v>
      </c>
    </row>
    <row r="529" spans="1:27" s="1" customFormat="1" ht="18.75" hidden="1" customHeight="1" x14ac:dyDescent="0.2">
      <c r="A529" s="20">
        <v>317724</v>
      </c>
      <c r="B529" s="12" t="s">
        <v>2472</v>
      </c>
      <c r="C529" s="20">
        <f t="shared" si="18"/>
        <v>399</v>
      </c>
      <c r="D529" s="1" t="s">
        <v>348</v>
      </c>
      <c r="E529" s="1" t="s">
        <v>3159</v>
      </c>
      <c r="F529" s="20">
        <v>71</v>
      </c>
      <c r="G529" s="20">
        <v>317724</v>
      </c>
      <c r="H529" s="1" t="s">
        <v>3067</v>
      </c>
      <c r="I529" s="1">
        <v>18690221</v>
      </c>
      <c r="J529" s="21" t="s">
        <v>3068</v>
      </c>
      <c r="L529" s="21" t="s">
        <v>3493</v>
      </c>
      <c r="M529" s="22">
        <v>45689</v>
      </c>
      <c r="N529" s="22">
        <v>46418</v>
      </c>
      <c r="O529" s="77">
        <f t="shared" si="17"/>
        <v>0.85</v>
      </c>
      <c r="P529" s="21" t="s">
        <v>400</v>
      </c>
      <c r="Q529" s="1" t="s">
        <v>561</v>
      </c>
      <c r="R529" s="20" t="s">
        <v>2952</v>
      </c>
      <c r="S529" s="69">
        <v>4188897.07</v>
      </c>
      <c r="T529" s="69">
        <v>739217.13</v>
      </c>
      <c r="U529" s="69">
        <v>0</v>
      </c>
      <c r="V529" s="69">
        <v>0</v>
      </c>
      <c r="W529" s="69">
        <v>4928114.2</v>
      </c>
      <c r="X529" s="24" t="s">
        <v>3157</v>
      </c>
      <c r="Z529" s="23">
        <v>0</v>
      </c>
      <c r="AA529" s="26">
        <v>0</v>
      </c>
    </row>
    <row r="530" spans="1:27" s="1" customFormat="1" ht="18.75" hidden="1" customHeight="1" x14ac:dyDescent="0.2">
      <c r="A530" s="20">
        <v>301705</v>
      </c>
      <c r="B530" s="12" t="s">
        <v>2472</v>
      </c>
      <c r="C530" s="20">
        <f t="shared" si="18"/>
        <v>400</v>
      </c>
      <c r="D530" s="1" t="s">
        <v>1677</v>
      </c>
      <c r="E530" s="1" t="s">
        <v>3158</v>
      </c>
      <c r="F530" s="20">
        <v>76</v>
      </c>
      <c r="G530" s="20">
        <v>301705</v>
      </c>
      <c r="H530" s="1" t="s">
        <v>3069</v>
      </c>
      <c r="I530" s="1">
        <v>18044379</v>
      </c>
      <c r="J530" s="21" t="s">
        <v>3070</v>
      </c>
      <c r="K530" s="1" t="s">
        <v>3071</v>
      </c>
      <c r="L530" s="21" t="s">
        <v>3494</v>
      </c>
      <c r="M530" s="22">
        <v>45689</v>
      </c>
      <c r="N530" s="22">
        <v>46599</v>
      </c>
      <c r="O530" s="77">
        <f t="shared" si="17"/>
        <v>0.84227154051914599</v>
      </c>
      <c r="P530" s="21" t="s">
        <v>1709</v>
      </c>
      <c r="Q530" s="1" t="s">
        <v>95</v>
      </c>
      <c r="R530" s="20" t="s">
        <v>2951</v>
      </c>
      <c r="S530" s="69">
        <v>2070691.0009999999</v>
      </c>
      <c r="T530" s="69">
        <v>317718.59899999999</v>
      </c>
      <c r="U530" s="69">
        <v>70050.53</v>
      </c>
      <c r="V530" s="69">
        <v>0</v>
      </c>
      <c r="W530" s="69">
        <v>2458460.13</v>
      </c>
      <c r="X530" s="24" t="s">
        <v>3157</v>
      </c>
      <c r="Z530" s="23">
        <v>0</v>
      </c>
      <c r="AA530" s="26">
        <v>0</v>
      </c>
    </row>
    <row r="531" spans="1:27" s="1" customFormat="1" ht="18.75" hidden="1" customHeight="1" x14ac:dyDescent="0.2">
      <c r="A531" s="20">
        <v>327777</v>
      </c>
      <c r="B531" s="12" t="s">
        <v>2472</v>
      </c>
      <c r="C531" s="20">
        <f t="shared" si="18"/>
        <v>401</v>
      </c>
      <c r="D531" s="1" t="s">
        <v>830</v>
      </c>
      <c r="E531" s="1" t="s">
        <v>3163</v>
      </c>
      <c r="F531" s="20">
        <v>291</v>
      </c>
      <c r="G531" s="20">
        <v>327777</v>
      </c>
      <c r="H531" s="1" t="s">
        <v>3072</v>
      </c>
      <c r="I531" s="1">
        <v>4505502</v>
      </c>
      <c r="J531" s="21" t="s">
        <v>2548</v>
      </c>
      <c r="K531" s="1" t="s">
        <v>3073</v>
      </c>
      <c r="L531" s="21" t="s">
        <v>3495</v>
      </c>
      <c r="M531" s="22">
        <v>45689</v>
      </c>
      <c r="N531" s="22">
        <v>46599</v>
      </c>
      <c r="O531" s="77">
        <f t="shared" si="17"/>
        <v>0.85000000000944209</v>
      </c>
      <c r="P531" s="21" t="s">
        <v>221</v>
      </c>
      <c r="Q531" s="1" t="s">
        <v>222</v>
      </c>
      <c r="R531" s="20" t="s">
        <v>2952</v>
      </c>
      <c r="S531" s="69">
        <v>6751703.6720000003</v>
      </c>
      <c r="T531" s="69">
        <v>705405.59499999997</v>
      </c>
      <c r="U531" s="69">
        <v>486071.52350000001</v>
      </c>
      <c r="V531" s="69">
        <v>0</v>
      </c>
      <c r="W531" s="69">
        <v>7943180.79</v>
      </c>
      <c r="X531" s="24" t="s">
        <v>3157</v>
      </c>
      <c r="Z531" s="23">
        <v>0</v>
      </c>
      <c r="AA531" s="26">
        <v>0</v>
      </c>
    </row>
    <row r="532" spans="1:27" s="1" customFormat="1" ht="18.75" hidden="1" customHeight="1" x14ac:dyDescent="0.2">
      <c r="A532" s="20">
        <v>311948</v>
      </c>
      <c r="B532" s="12" t="s">
        <v>2472</v>
      </c>
      <c r="C532" s="20">
        <f t="shared" si="18"/>
        <v>402</v>
      </c>
      <c r="D532" s="1" t="s">
        <v>348</v>
      </c>
      <c r="E532" s="1" t="s">
        <v>3159</v>
      </c>
      <c r="F532" s="20">
        <v>71</v>
      </c>
      <c r="G532" s="20">
        <v>311948</v>
      </c>
      <c r="H532" s="1" t="s">
        <v>3074</v>
      </c>
      <c r="I532" s="1">
        <v>4443256</v>
      </c>
      <c r="J532" s="21" t="s">
        <v>3075</v>
      </c>
      <c r="K532" s="1" t="s">
        <v>2056</v>
      </c>
      <c r="L532" s="21" t="s">
        <v>3496</v>
      </c>
      <c r="M532" s="22">
        <v>45689</v>
      </c>
      <c r="N532" s="22">
        <v>46418</v>
      </c>
      <c r="O532" s="77">
        <f t="shared" si="17"/>
        <v>0.85</v>
      </c>
      <c r="P532" s="21" t="s">
        <v>3076</v>
      </c>
      <c r="Q532" s="1" t="s">
        <v>111</v>
      </c>
      <c r="R532" s="20" t="s">
        <v>2952</v>
      </c>
      <c r="S532" s="69">
        <v>4188282.1290000002</v>
      </c>
      <c r="T532" s="69">
        <v>676494.79099999997</v>
      </c>
      <c r="U532" s="69">
        <v>62613.82</v>
      </c>
      <c r="V532" s="69">
        <v>0</v>
      </c>
      <c r="W532" s="69">
        <v>4927390.74</v>
      </c>
      <c r="X532" s="24" t="s">
        <v>3157</v>
      </c>
      <c r="Z532" s="23">
        <v>0</v>
      </c>
      <c r="AA532" s="26">
        <v>0</v>
      </c>
    </row>
    <row r="533" spans="1:27" s="1" customFormat="1" ht="18.75" hidden="1" customHeight="1" x14ac:dyDescent="0.2">
      <c r="A533" s="20">
        <v>318039</v>
      </c>
      <c r="B533" s="12" t="s">
        <v>2472</v>
      </c>
      <c r="C533" s="20">
        <f t="shared" si="18"/>
        <v>403</v>
      </c>
      <c r="D533" s="1" t="s">
        <v>348</v>
      </c>
      <c r="E533" s="1" t="s">
        <v>3159</v>
      </c>
      <c r="F533" s="20">
        <v>71</v>
      </c>
      <c r="G533" s="20">
        <v>318039</v>
      </c>
      <c r="H533" s="1" t="s">
        <v>3077</v>
      </c>
      <c r="I533" s="1">
        <v>34086031</v>
      </c>
      <c r="J533" s="21" t="s">
        <v>3078</v>
      </c>
      <c r="L533" s="21" t="s">
        <v>3497</v>
      </c>
      <c r="M533" s="22">
        <v>45689</v>
      </c>
      <c r="N533" s="22">
        <v>46418</v>
      </c>
      <c r="O533" s="77">
        <f t="shared" si="17"/>
        <v>0.85</v>
      </c>
      <c r="P533" s="21" t="s">
        <v>221</v>
      </c>
      <c r="Q533" s="1" t="s">
        <v>222</v>
      </c>
      <c r="R533" s="20" t="s">
        <v>2952</v>
      </c>
      <c r="S533" s="69">
        <v>3342604.5150000001</v>
      </c>
      <c r="T533" s="69">
        <v>589871.38500000001</v>
      </c>
      <c r="U533" s="69">
        <v>0</v>
      </c>
      <c r="V533" s="69">
        <v>0</v>
      </c>
      <c r="W533" s="69">
        <v>3932475.9</v>
      </c>
      <c r="X533" s="24" t="s">
        <v>3157</v>
      </c>
      <c r="Z533" s="23">
        <v>0</v>
      </c>
      <c r="AA533" s="26">
        <v>0</v>
      </c>
    </row>
    <row r="534" spans="1:27" s="1" customFormat="1" ht="18.75" hidden="1" customHeight="1" x14ac:dyDescent="0.2">
      <c r="A534" s="20">
        <v>310413</v>
      </c>
      <c r="B534" s="12" t="s">
        <v>2472</v>
      </c>
      <c r="C534" s="20">
        <f t="shared" si="18"/>
        <v>404</v>
      </c>
      <c r="D534" s="1" t="s">
        <v>348</v>
      </c>
      <c r="E534" s="1" t="s">
        <v>3159</v>
      </c>
      <c r="F534" s="20">
        <v>71</v>
      </c>
      <c r="G534" s="20">
        <v>310413</v>
      </c>
      <c r="H534" s="1" t="s">
        <v>3079</v>
      </c>
      <c r="I534" s="1">
        <v>27080869</v>
      </c>
      <c r="J534" s="21" t="s">
        <v>3080</v>
      </c>
      <c r="K534" s="1" t="s">
        <v>2563</v>
      </c>
      <c r="L534" s="21" t="s">
        <v>3241</v>
      </c>
      <c r="M534" s="22">
        <v>45689</v>
      </c>
      <c r="N534" s="22">
        <v>46418</v>
      </c>
      <c r="O534" s="77">
        <f t="shared" si="17"/>
        <v>0.82289687696907798</v>
      </c>
      <c r="P534" s="21" t="s">
        <v>107</v>
      </c>
      <c r="Q534" s="1" t="s">
        <v>96</v>
      </c>
      <c r="R534" s="20" t="s">
        <v>2952</v>
      </c>
      <c r="S534" s="69">
        <v>4008925.0830000001</v>
      </c>
      <c r="T534" s="69">
        <v>672158.87749999994</v>
      </c>
      <c r="U534" s="69">
        <v>190638.36</v>
      </c>
      <c r="V534" s="69">
        <v>0</v>
      </c>
      <c r="W534" s="69">
        <v>4871722.32</v>
      </c>
      <c r="X534" s="24" t="s">
        <v>3157</v>
      </c>
      <c r="Z534" s="23">
        <v>310679.76</v>
      </c>
      <c r="AA534" s="26">
        <v>0</v>
      </c>
    </row>
    <row r="535" spans="1:27" s="1" customFormat="1" ht="18.75" hidden="1" customHeight="1" x14ac:dyDescent="0.2">
      <c r="A535" s="20">
        <v>312785</v>
      </c>
      <c r="B535" s="12" t="s">
        <v>2472</v>
      </c>
      <c r="C535" s="20">
        <f t="shared" si="18"/>
        <v>405</v>
      </c>
      <c r="D535" s="1" t="s">
        <v>348</v>
      </c>
      <c r="E535" s="1" t="s">
        <v>3159</v>
      </c>
      <c r="F535" s="20">
        <v>71</v>
      </c>
      <c r="G535" s="20">
        <v>312785</v>
      </c>
      <c r="H535" s="1" t="s">
        <v>3081</v>
      </c>
      <c r="I535" s="1">
        <v>14305480</v>
      </c>
      <c r="J535" s="21" t="s">
        <v>2545</v>
      </c>
      <c r="L535" s="21" t="s">
        <v>3498</v>
      </c>
      <c r="M535" s="22">
        <v>45689</v>
      </c>
      <c r="N535" s="22">
        <v>46418</v>
      </c>
      <c r="O535" s="77">
        <f t="shared" si="17"/>
        <v>0.83299999013933546</v>
      </c>
      <c r="P535" s="21" t="s">
        <v>1525</v>
      </c>
      <c r="Q535" s="1" t="s">
        <v>91</v>
      </c>
      <c r="R535" s="20" t="s">
        <v>2952</v>
      </c>
      <c r="S535" s="69">
        <v>4107274.8339999998</v>
      </c>
      <c r="T535" s="69">
        <v>724813.20600000001</v>
      </c>
      <c r="U535" s="69">
        <v>98614.1</v>
      </c>
      <c r="V535" s="69">
        <v>0</v>
      </c>
      <c r="W535" s="69">
        <v>4930702.1399999997</v>
      </c>
      <c r="X535" s="24" t="s">
        <v>3157</v>
      </c>
      <c r="Z535" s="23">
        <v>0</v>
      </c>
      <c r="AA535" s="26">
        <v>0</v>
      </c>
    </row>
    <row r="536" spans="1:27" s="1" customFormat="1" ht="18.75" hidden="1" customHeight="1" x14ac:dyDescent="0.2">
      <c r="A536" s="20">
        <v>316271</v>
      </c>
      <c r="B536" s="12" t="s">
        <v>2472</v>
      </c>
      <c r="C536" s="20">
        <f t="shared" si="18"/>
        <v>406</v>
      </c>
      <c r="D536" s="1" t="s">
        <v>348</v>
      </c>
      <c r="E536" s="1" t="s">
        <v>3159</v>
      </c>
      <c r="F536" s="20">
        <v>71</v>
      </c>
      <c r="G536" s="20">
        <v>316271</v>
      </c>
      <c r="H536" s="1" t="s">
        <v>3082</v>
      </c>
      <c r="I536" s="1">
        <v>9232411</v>
      </c>
      <c r="J536" s="21" t="s">
        <v>2511</v>
      </c>
      <c r="K536" s="1" t="s">
        <v>3083</v>
      </c>
      <c r="L536" s="21" t="s">
        <v>3499</v>
      </c>
      <c r="M536" s="22">
        <v>45689</v>
      </c>
      <c r="N536" s="22">
        <v>46418</v>
      </c>
      <c r="O536" s="77">
        <f t="shared" si="17"/>
        <v>0.85</v>
      </c>
      <c r="P536" s="21" t="s">
        <v>487</v>
      </c>
      <c r="Q536" s="1" t="s">
        <v>92</v>
      </c>
      <c r="R536" s="20" t="s">
        <v>2952</v>
      </c>
      <c r="S536" s="69">
        <v>4186895.6090000002</v>
      </c>
      <c r="T536" s="69">
        <v>720493.04099999997</v>
      </c>
      <c r="U536" s="69">
        <v>18370.89</v>
      </c>
      <c r="V536" s="69">
        <v>0</v>
      </c>
      <c r="W536" s="69">
        <v>4925759.54</v>
      </c>
      <c r="X536" s="24" t="s">
        <v>3157</v>
      </c>
      <c r="Z536" s="23">
        <v>1472164.49</v>
      </c>
      <c r="AA536" s="26">
        <v>0</v>
      </c>
    </row>
    <row r="537" spans="1:27" s="1" customFormat="1" ht="18.75" hidden="1" customHeight="1" x14ac:dyDescent="0.2">
      <c r="A537" s="20">
        <v>313377</v>
      </c>
      <c r="B537" s="12" t="s">
        <v>2472</v>
      </c>
      <c r="C537" s="20">
        <f t="shared" si="18"/>
        <v>407</v>
      </c>
      <c r="D537" s="1" t="s">
        <v>1677</v>
      </c>
      <c r="E537" s="1" t="s">
        <v>3158</v>
      </c>
      <c r="F537" s="20">
        <v>76</v>
      </c>
      <c r="G537" s="20">
        <v>313377</v>
      </c>
      <c r="H537" s="1" t="s">
        <v>3084</v>
      </c>
      <c r="I537" s="1">
        <v>17629570</v>
      </c>
      <c r="J537" s="21" t="s">
        <v>3010</v>
      </c>
      <c r="K537" s="1" t="s">
        <v>3085</v>
      </c>
      <c r="L537" s="21" t="s">
        <v>3500</v>
      </c>
      <c r="M537" s="22">
        <v>45689</v>
      </c>
      <c r="N537" s="22">
        <v>46783</v>
      </c>
      <c r="O537" s="77">
        <f t="shared" si="17"/>
        <v>0.81625445141253505</v>
      </c>
      <c r="P537" s="21" t="s">
        <v>395</v>
      </c>
      <c r="Q537" s="1" t="s">
        <v>97</v>
      </c>
      <c r="R537" s="20" t="s">
        <v>2951</v>
      </c>
      <c r="S537" s="69">
        <v>2012391.439</v>
      </c>
      <c r="T537" s="69">
        <v>344971.10100000002</v>
      </c>
      <c r="U537" s="69">
        <v>108034.66</v>
      </c>
      <c r="V537" s="69">
        <v>0</v>
      </c>
      <c r="W537" s="69">
        <v>2465397.2000000002</v>
      </c>
      <c r="X537" s="24" t="s">
        <v>3157</v>
      </c>
      <c r="Z537" s="23">
        <v>739619.16</v>
      </c>
      <c r="AA537" s="26">
        <v>0</v>
      </c>
    </row>
    <row r="538" spans="1:27" s="1" customFormat="1" ht="18.75" hidden="1" customHeight="1" x14ac:dyDescent="0.2">
      <c r="A538" s="20">
        <v>316773</v>
      </c>
      <c r="B538" s="12" t="s">
        <v>2472</v>
      </c>
      <c r="C538" s="20">
        <f t="shared" si="18"/>
        <v>408</v>
      </c>
      <c r="D538" s="1" t="s">
        <v>1677</v>
      </c>
      <c r="E538" s="1" t="s">
        <v>3158</v>
      </c>
      <c r="F538" s="20">
        <v>77</v>
      </c>
      <c r="G538" s="20">
        <v>316773</v>
      </c>
      <c r="H538" s="1" t="s">
        <v>3086</v>
      </c>
      <c r="I538" s="1">
        <v>4316058</v>
      </c>
      <c r="J538" s="21" t="s">
        <v>3087</v>
      </c>
      <c r="K538" s="1" t="s">
        <v>3088</v>
      </c>
      <c r="L538" s="21" t="s">
        <v>3501</v>
      </c>
      <c r="M538" s="22">
        <v>45689</v>
      </c>
      <c r="N538" s="22">
        <v>46418</v>
      </c>
      <c r="O538" s="77">
        <f t="shared" si="17"/>
        <v>0.39999999999999997</v>
      </c>
      <c r="P538" s="21" t="s">
        <v>100</v>
      </c>
      <c r="Q538" s="1" t="s">
        <v>90</v>
      </c>
      <c r="R538" s="20" t="s">
        <v>2951</v>
      </c>
      <c r="S538" s="69">
        <v>949173.40800000005</v>
      </c>
      <c r="T538" s="69">
        <v>1392881.412</v>
      </c>
      <c r="U538" s="69">
        <v>30878.7</v>
      </c>
      <c r="V538" s="69">
        <v>0</v>
      </c>
      <c r="W538" s="69">
        <v>2372933.52</v>
      </c>
      <c r="X538" s="24" t="s">
        <v>3157</v>
      </c>
      <c r="Z538" s="23">
        <v>0</v>
      </c>
      <c r="AA538" s="26">
        <v>0</v>
      </c>
    </row>
    <row r="539" spans="1:27" s="1" customFormat="1" ht="18.75" hidden="1" customHeight="1" x14ac:dyDescent="0.2">
      <c r="A539" s="20">
        <v>324524</v>
      </c>
      <c r="B539" s="12" t="s">
        <v>2472</v>
      </c>
      <c r="C539" s="20">
        <f t="shared" si="18"/>
        <v>409</v>
      </c>
      <c r="D539" s="1" t="s">
        <v>830</v>
      </c>
      <c r="E539" s="1" t="s">
        <v>3163</v>
      </c>
      <c r="F539" s="20">
        <v>291</v>
      </c>
      <c r="G539" s="20">
        <v>324524</v>
      </c>
      <c r="H539" s="1" t="s">
        <v>3089</v>
      </c>
      <c r="I539" s="1">
        <v>2843841</v>
      </c>
      <c r="J539" s="21" t="s">
        <v>3090</v>
      </c>
      <c r="K539" s="1" t="s">
        <v>3091</v>
      </c>
      <c r="L539" s="21" t="s">
        <v>3502</v>
      </c>
      <c r="M539" s="22">
        <v>45689</v>
      </c>
      <c r="N539" s="22">
        <v>46783</v>
      </c>
      <c r="O539" s="77">
        <f t="shared" si="17"/>
        <v>0.84999999995184372</v>
      </c>
      <c r="P539" s="21" t="s">
        <v>549</v>
      </c>
      <c r="Q539" s="1" t="s">
        <v>93</v>
      </c>
      <c r="R539" s="20" t="s">
        <v>2952</v>
      </c>
      <c r="S539" s="69">
        <v>6177802.7120000003</v>
      </c>
      <c r="T539" s="69">
        <v>1005368.269</v>
      </c>
      <c r="U539" s="69">
        <v>84832.21</v>
      </c>
      <c r="V539" s="69">
        <v>0</v>
      </c>
      <c r="W539" s="69">
        <v>7268003.1900000004</v>
      </c>
      <c r="X539" s="24" t="s">
        <v>3157</v>
      </c>
      <c r="Z539" s="23">
        <v>0</v>
      </c>
      <c r="AA539" s="26">
        <v>0</v>
      </c>
    </row>
    <row r="540" spans="1:27" s="1" customFormat="1" ht="18.75" hidden="1" customHeight="1" x14ac:dyDescent="0.2">
      <c r="A540" s="20">
        <v>311871</v>
      </c>
      <c r="B540" s="12" t="s">
        <v>2472</v>
      </c>
      <c r="C540" s="20">
        <f t="shared" si="18"/>
        <v>410</v>
      </c>
      <c r="D540" s="1" t="s">
        <v>348</v>
      </c>
      <c r="E540" s="1" t="s">
        <v>3159</v>
      </c>
      <c r="F540" s="20">
        <v>71</v>
      </c>
      <c r="G540" s="20">
        <v>311871</v>
      </c>
      <c r="H540" s="1" t="s">
        <v>3092</v>
      </c>
      <c r="I540" s="1">
        <v>10474761</v>
      </c>
      <c r="J540" s="21" t="s">
        <v>1792</v>
      </c>
      <c r="L540" s="21" t="s">
        <v>3503</v>
      </c>
      <c r="M540" s="22">
        <v>45689</v>
      </c>
      <c r="N540" s="22">
        <v>46418</v>
      </c>
      <c r="O540" s="77">
        <f t="shared" si="17"/>
        <v>0.8074996331157871</v>
      </c>
      <c r="P540" s="21" t="s">
        <v>221</v>
      </c>
      <c r="Q540" s="1" t="s">
        <v>222</v>
      </c>
      <c r="R540" s="20" t="s">
        <v>2952</v>
      </c>
      <c r="S540" s="69">
        <v>3928724.0890000002</v>
      </c>
      <c r="T540" s="69">
        <v>693304.25100000005</v>
      </c>
      <c r="U540" s="69">
        <v>243266.86</v>
      </c>
      <c r="V540" s="69">
        <v>0</v>
      </c>
      <c r="W540" s="69">
        <v>4865295.2</v>
      </c>
      <c r="X540" s="24" t="s">
        <v>3157</v>
      </c>
      <c r="Z540" s="23">
        <v>0</v>
      </c>
      <c r="AA540" s="26">
        <v>0</v>
      </c>
    </row>
    <row r="541" spans="1:27" s="1" customFormat="1" ht="18.75" hidden="1" customHeight="1" x14ac:dyDescent="0.2">
      <c r="A541" s="20">
        <v>318042</v>
      </c>
      <c r="B541" s="12" t="s">
        <v>2472</v>
      </c>
      <c r="C541" s="20">
        <f t="shared" si="18"/>
        <v>411</v>
      </c>
      <c r="D541" s="1" t="s">
        <v>1677</v>
      </c>
      <c r="E541" s="1" t="s">
        <v>3158</v>
      </c>
      <c r="F541" s="20">
        <v>76</v>
      </c>
      <c r="G541" s="20">
        <v>318042</v>
      </c>
      <c r="H541" s="1" t="s">
        <v>3093</v>
      </c>
      <c r="I541" s="1">
        <v>30504972</v>
      </c>
      <c r="J541" s="21" t="s">
        <v>3094</v>
      </c>
      <c r="K541" s="1" t="s">
        <v>3095</v>
      </c>
      <c r="L541" s="21" t="s">
        <v>3504</v>
      </c>
      <c r="M541" s="22">
        <v>45689</v>
      </c>
      <c r="N541" s="22">
        <v>46783</v>
      </c>
      <c r="O541" s="77">
        <f t="shared" si="17"/>
        <v>0.82676320544002413</v>
      </c>
      <c r="P541" s="21" t="s">
        <v>1739</v>
      </c>
      <c r="Q541" s="1" t="s">
        <v>93</v>
      </c>
      <c r="R541" s="20" t="s">
        <v>2951</v>
      </c>
      <c r="S541" s="69">
        <v>2037208.4469999999</v>
      </c>
      <c r="T541" s="69">
        <v>337170.413</v>
      </c>
      <c r="U541" s="69">
        <v>89698.44</v>
      </c>
      <c r="V541" s="69">
        <v>0</v>
      </c>
      <c r="W541" s="69">
        <v>2464077.2999999998</v>
      </c>
      <c r="X541" s="24" t="s">
        <v>3157</v>
      </c>
      <c r="Z541" s="23">
        <v>0</v>
      </c>
      <c r="AA541" s="26">
        <v>0</v>
      </c>
    </row>
    <row r="542" spans="1:27" s="1" customFormat="1" ht="18.75" hidden="1" customHeight="1" x14ac:dyDescent="0.2">
      <c r="A542" s="20">
        <v>325392</v>
      </c>
      <c r="B542" s="12" t="s">
        <v>2472</v>
      </c>
      <c r="C542" s="20">
        <f t="shared" si="18"/>
        <v>412</v>
      </c>
      <c r="D542" s="1" t="s">
        <v>830</v>
      </c>
      <c r="E542" s="1" t="s">
        <v>3163</v>
      </c>
      <c r="F542" s="20">
        <v>291</v>
      </c>
      <c r="G542" s="20">
        <v>325392</v>
      </c>
      <c r="H542" s="1" t="s">
        <v>3096</v>
      </c>
      <c r="I542" s="1">
        <v>2676433</v>
      </c>
      <c r="J542" s="21" t="s">
        <v>2583</v>
      </c>
      <c r="K542" s="1" t="s">
        <v>3097</v>
      </c>
      <c r="L542" s="21" t="s">
        <v>3433</v>
      </c>
      <c r="M542" s="22">
        <v>45689</v>
      </c>
      <c r="N542" s="22">
        <v>46783</v>
      </c>
      <c r="O542" s="77">
        <f t="shared" si="17"/>
        <v>0.83905017916322222</v>
      </c>
      <c r="P542" s="21" t="s">
        <v>499</v>
      </c>
      <c r="Q542" s="1" t="s">
        <v>500</v>
      </c>
      <c r="R542" s="20" t="s">
        <v>2952</v>
      </c>
      <c r="S542" s="69">
        <v>6663290.165</v>
      </c>
      <c r="T542" s="69">
        <v>1155367.875</v>
      </c>
      <c r="U542" s="69">
        <v>122809.98</v>
      </c>
      <c r="V542" s="69">
        <v>0</v>
      </c>
      <c r="W542" s="69">
        <v>7941468.0199999996</v>
      </c>
      <c r="X542" s="24" t="s">
        <v>3157</v>
      </c>
      <c r="Z542" s="23">
        <v>0</v>
      </c>
      <c r="AA542" s="26">
        <v>0</v>
      </c>
    </row>
    <row r="543" spans="1:27" s="1" customFormat="1" ht="18.75" hidden="1" customHeight="1" x14ac:dyDescent="0.2">
      <c r="A543" s="20">
        <v>325391</v>
      </c>
      <c r="B543" s="12" t="s">
        <v>2472</v>
      </c>
      <c r="C543" s="20">
        <f t="shared" si="18"/>
        <v>413</v>
      </c>
      <c r="D543" s="1" t="s">
        <v>830</v>
      </c>
      <c r="E543" s="1" t="s">
        <v>3163</v>
      </c>
      <c r="F543" s="20">
        <v>291</v>
      </c>
      <c r="G543" s="20">
        <v>325391</v>
      </c>
      <c r="H543" s="1" t="s">
        <v>3098</v>
      </c>
      <c r="I543" s="1">
        <v>2676433</v>
      </c>
      <c r="J543" s="21" t="s">
        <v>2583</v>
      </c>
      <c r="K543" s="1" t="s">
        <v>3099</v>
      </c>
      <c r="L543" s="21" t="s">
        <v>3433</v>
      </c>
      <c r="M543" s="22">
        <v>45689</v>
      </c>
      <c r="N543" s="22">
        <v>46783</v>
      </c>
      <c r="O543" s="77">
        <f t="shared" si="17"/>
        <v>0.83901906766381906</v>
      </c>
      <c r="P543" s="21" t="s">
        <v>675</v>
      </c>
      <c r="Q543" s="1" t="s">
        <v>94</v>
      </c>
      <c r="R543" s="20" t="s">
        <v>2952</v>
      </c>
      <c r="S543" s="69">
        <v>6644165.165</v>
      </c>
      <c r="T543" s="69">
        <v>1151992.875</v>
      </c>
      <c r="U543" s="69">
        <v>122809.98</v>
      </c>
      <c r="V543" s="69">
        <v>0</v>
      </c>
      <c r="W543" s="69">
        <v>7918968.0199999996</v>
      </c>
      <c r="X543" s="24" t="s">
        <v>3157</v>
      </c>
      <c r="Z543" s="23">
        <v>0</v>
      </c>
      <c r="AA543" s="26">
        <v>0</v>
      </c>
    </row>
    <row r="544" spans="1:27" s="1" customFormat="1" ht="18.75" hidden="1" customHeight="1" x14ac:dyDescent="0.2">
      <c r="A544" s="20">
        <v>317847</v>
      </c>
      <c r="B544" s="12" t="s">
        <v>2472</v>
      </c>
      <c r="C544" s="20">
        <f t="shared" si="18"/>
        <v>414</v>
      </c>
      <c r="D544" s="1" t="s">
        <v>1677</v>
      </c>
      <c r="E544" s="1" t="s">
        <v>3158</v>
      </c>
      <c r="F544" s="20">
        <v>76</v>
      </c>
      <c r="G544" s="20">
        <v>317847</v>
      </c>
      <c r="H544" s="1" t="s">
        <v>3107</v>
      </c>
      <c r="I544" s="1">
        <v>32882826</v>
      </c>
      <c r="J544" s="21" t="s">
        <v>2529</v>
      </c>
      <c r="K544" s="1" t="s">
        <v>3138</v>
      </c>
      <c r="L544" s="21" t="s">
        <v>3415</v>
      </c>
      <c r="M544" s="22">
        <v>45689</v>
      </c>
      <c r="N544" s="22">
        <v>46477</v>
      </c>
      <c r="O544" s="77">
        <f t="shared" si="17"/>
        <v>0.85000000000000009</v>
      </c>
      <c r="P544" s="21" t="s">
        <v>400</v>
      </c>
      <c r="Q544" s="1" t="s">
        <v>561</v>
      </c>
      <c r="R544" s="20" t="s">
        <v>2951</v>
      </c>
      <c r="S544" s="69">
        <v>2091772.0549999999</v>
      </c>
      <c r="T544" s="69">
        <v>347618.20500000002</v>
      </c>
      <c r="U544" s="69">
        <v>21518.04</v>
      </c>
      <c r="V544" s="69">
        <v>0</v>
      </c>
      <c r="W544" s="69">
        <v>2460908.2999999998</v>
      </c>
      <c r="X544" s="24" t="s">
        <v>3157</v>
      </c>
      <c r="Z544" s="23">
        <v>0</v>
      </c>
      <c r="AA544" s="26">
        <v>0</v>
      </c>
    </row>
    <row r="545" spans="1:27" s="1" customFormat="1" ht="18.75" hidden="1" customHeight="1" x14ac:dyDescent="0.2">
      <c r="A545" s="20">
        <v>322279</v>
      </c>
      <c r="B545" s="12" t="s">
        <v>2472</v>
      </c>
      <c r="C545" s="20">
        <f t="shared" si="18"/>
        <v>415</v>
      </c>
      <c r="D545" s="1" t="s">
        <v>830</v>
      </c>
      <c r="E545" s="1" t="s">
        <v>3163</v>
      </c>
      <c r="F545" s="20">
        <v>291</v>
      </c>
      <c r="G545" s="20">
        <v>322279</v>
      </c>
      <c r="H545" s="1" t="s">
        <v>3108</v>
      </c>
      <c r="I545" s="1">
        <v>3519500</v>
      </c>
      <c r="J545" s="21" t="s">
        <v>3129</v>
      </c>
      <c r="K545" s="1" t="s">
        <v>3139</v>
      </c>
      <c r="L545" s="21" t="s">
        <v>3505</v>
      </c>
      <c r="M545" s="22">
        <v>45689</v>
      </c>
      <c r="N545" s="22">
        <v>46538</v>
      </c>
      <c r="O545" s="77">
        <f t="shared" si="17"/>
        <v>0.85000000000000009</v>
      </c>
      <c r="P545" s="21" t="s">
        <v>3154</v>
      </c>
      <c r="Q545" s="1" t="s">
        <v>91</v>
      </c>
      <c r="R545" s="20" t="s">
        <v>2952</v>
      </c>
      <c r="S545" s="69">
        <v>6210874.0609999998</v>
      </c>
      <c r="T545" s="69">
        <v>949898.21900000004</v>
      </c>
      <c r="U545" s="69">
        <v>146138.38</v>
      </c>
      <c r="V545" s="69">
        <v>0</v>
      </c>
      <c r="W545" s="69">
        <v>7306910.6600000001</v>
      </c>
      <c r="X545" s="24" t="s">
        <v>3157</v>
      </c>
      <c r="Z545" s="23">
        <v>0</v>
      </c>
      <c r="AA545" s="26">
        <v>0</v>
      </c>
    </row>
    <row r="546" spans="1:27" s="1" customFormat="1" ht="18.75" hidden="1" customHeight="1" x14ac:dyDescent="0.2">
      <c r="A546" s="20">
        <v>316360</v>
      </c>
      <c r="B546" s="12" t="s">
        <v>2472</v>
      </c>
      <c r="C546" s="20">
        <f t="shared" si="18"/>
        <v>416</v>
      </c>
      <c r="D546" s="1" t="s">
        <v>348</v>
      </c>
      <c r="E546" s="1" t="s">
        <v>3159</v>
      </c>
      <c r="F546" s="20">
        <v>71</v>
      </c>
      <c r="G546" s="20">
        <v>316360</v>
      </c>
      <c r="H546" s="1" t="s">
        <v>3109</v>
      </c>
      <c r="I546" s="1">
        <v>18690221</v>
      </c>
      <c r="J546" s="21" t="s">
        <v>3068</v>
      </c>
      <c r="K546" s="1" t="s">
        <v>3140</v>
      </c>
      <c r="L546" s="21" t="s">
        <v>3506</v>
      </c>
      <c r="M546" s="22">
        <v>45717</v>
      </c>
      <c r="N546" s="22">
        <v>46446</v>
      </c>
      <c r="O546" s="77">
        <f t="shared" si="17"/>
        <v>0.84174051410483441</v>
      </c>
      <c r="P546" s="21" t="s">
        <v>616</v>
      </c>
      <c r="Q546" s="1" t="s">
        <v>617</v>
      </c>
      <c r="R546" s="20" t="s">
        <v>2952</v>
      </c>
      <c r="S546" s="69">
        <v>4148193.0440000002</v>
      </c>
      <c r="T546" s="69">
        <v>732034.06649999996</v>
      </c>
      <c r="U546" s="69">
        <v>47886.69</v>
      </c>
      <c r="V546" s="69">
        <v>0</v>
      </c>
      <c r="W546" s="69">
        <v>4928113.8</v>
      </c>
      <c r="X546" s="24" t="s">
        <v>3531</v>
      </c>
      <c r="Z546" s="23">
        <v>0</v>
      </c>
      <c r="AA546" s="26">
        <v>0</v>
      </c>
    </row>
    <row r="547" spans="1:27" s="1" customFormat="1" ht="18.75" hidden="1" customHeight="1" x14ac:dyDescent="0.2">
      <c r="A547" s="20">
        <v>318093</v>
      </c>
      <c r="B547" s="12" t="s">
        <v>2472</v>
      </c>
      <c r="C547" s="20">
        <f t="shared" si="18"/>
        <v>417</v>
      </c>
      <c r="D547" s="1" t="s">
        <v>348</v>
      </c>
      <c r="E547" s="1" t="s">
        <v>3159</v>
      </c>
      <c r="F547" s="20">
        <v>72</v>
      </c>
      <c r="G547" s="20">
        <v>318093</v>
      </c>
      <c r="H547" s="1" t="s">
        <v>3110</v>
      </c>
      <c r="I547" s="1">
        <v>4505502</v>
      </c>
      <c r="J547" s="21" t="s">
        <v>2548</v>
      </c>
      <c r="K547" s="1" t="s">
        <v>3141</v>
      </c>
      <c r="L547" s="21" t="s">
        <v>3507</v>
      </c>
      <c r="M547" s="22">
        <v>45717</v>
      </c>
      <c r="N547" s="22">
        <v>46446</v>
      </c>
      <c r="O547" s="77">
        <f t="shared" si="17"/>
        <v>0.4</v>
      </c>
      <c r="P547" s="21" t="s">
        <v>100</v>
      </c>
      <c r="Q547" s="1" t="s">
        <v>90</v>
      </c>
      <c r="R547" s="20" t="s">
        <v>2952</v>
      </c>
      <c r="S547" s="69">
        <v>1965829.1040000001</v>
      </c>
      <c r="T547" s="69">
        <v>2879546.7059999998</v>
      </c>
      <c r="U547" s="69">
        <v>69196.95</v>
      </c>
      <c r="V547" s="69">
        <v>0</v>
      </c>
      <c r="W547" s="69">
        <v>4914572.76</v>
      </c>
      <c r="X547" s="24" t="s">
        <v>3531</v>
      </c>
      <c r="Z547" s="23">
        <v>0</v>
      </c>
      <c r="AA547" s="26">
        <v>0</v>
      </c>
    </row>
    <row r="548" spans="1:27" s="1" customFormat="1" ht="18.75" hidden="1" customHeight="1" x14ac:dyDescent="0.2">
      <c r="A548" s="20">
        <v>325139</v>
      </c>
      <c r="B548" s="12" t="s">
        <v>2472</v>
      </c>
      <c r="C548" s="20">
        <f t="shared" si="18"/>
        <v>418</v>
      </c>
      <c r="D548" s="1" t="s">
        <v>830</v>
      </c>
      <c r="E548" s="1" t="s">
        <v>3163</v>
      </c>
      <c r="F548" s="20">
        <v>291</v>
      </c>
      <c r="G548" s="20">
        <v>325139</v>
      </c>
      <c r="H548" s="1" t="s">
        <v>3100</v>
      </c>
      <c r="I548" s="1">
        <v>3487181</v>
      </c>
      <c r="J548" s="21" t="s">
        <v>1754</v>
      </c>
      <c r="K548" s="1" t="s">
        <v>3101</v>
      </c>
      <c r="L548" s="21" t="s">
        <v>3508</v>
      </c>
      <c r="M548" s="22">
        <v>45689</v>
      </c>
      <c r="N548" s="22">
        <v>46356</v>
      </c>
      <c r="O548" s="77">
        <f t="shared" si="17"/>
        <v>0.84999999995526032</v>
      </c>
      <c r="P548" s="21" t="s">
        <v>3102</v>
      </c>
      <c r="Q548" s="1" t="s">
        <v>821</v>
      </c>
      <c r="R548" s="20" t="s">
        <v>3103</v>
      </c>
      <c r="S548" s="69">
        <v>6649585.0800000001</v>
      </c>
      <c r="T548" s="69">
        <v>1029274.871</v>
      </c>
      <c r="U548" s="69">
        <v>144181.32</v>
      </c>
      <c r="V548" s="69">
        <v>0</v>
      </c>
      <c r="W548" s="69">
        <v>7823041.2699999996</v>
      </c>
      <c r="X548" s="24" t="s">
        <v>3157</v>
      </c>
      <c r="Z548" s="23">
        <v>0</v>
      </c>
      <c r="AA548" s="26">
        <v>0</v>
      </c>
    </row>
    <row r="549" spans="1:27" s="1" customFormat="1" ht="18.75" hidden="1" customHeight="1" x14ac:dyDescent="0.2">
      <c r="A549" s="20">
        <v>322617</v>
      </c>
      <c r="B549" s="12" t="s">
        <v>2472</v>
      </c>
      <c r="C549" s="20">
        <f t="shared" si="18"/>
        <v>419</v>
      </c>
      <c r="D549" s="1" t="s">
        <v>830</v>
      </c>
      <c r="E549" s="1" t="s">
        <v>3163</v>
      </c>
      <c r="F549" s="20">
        <v>291</v>
      </c>
      <c r="G549" s="20">
        <v>322617</v>
      </c>
      <c r="H549" s="1" t="s">
        <v>3111</v>
      </c>
      <c r="I549" s="1">
        <v>4553380</v>
      </c>
      <c r="J549" s="21" t="s">
        <v>2962</v>
      </c>
      <c r="K549" s="1" t="s">
        <v>3142</v>
      </c>
      <c r="L549" s="21" t="s">
        <v>3509</v>
      </c>
      <c r="M549" s="22">
        <v>45717</v>
      </c>
      <c r="N549" s="22">
        <v>46812</v>
      </c>
      <c r="O549" s="77">
        <f t="shared" si="17"/>
        <v>0.8499999999547696</v>
      </c>
      <c r="P549" s="21" t="s">
        <v>395</v>
      </c>
      <c r="Q549" s="1" t="s">
        <v>97</v>
      </c>
      <c r="R549" s="20" t="s">
        <v>2952</v>
      </c>
      <c r="S549" s="69">
        <v>6577429.1919999998</v>
      </c>
      <c r="T549" s="69">
        <v>1066589.199</v>
      </c>
      <c r="U549" s="69">
        <v>94133.6</v>
      </c>
      <c r="V549" s="69">
        <v>0</v>
      </c>
      <c r="W549" s="69">
        <v>7738151.9900000002</v>
      </c>
      <c r="X549" s="24" t="s">
        <v>3531</v>
      </c>
      <c r="Z549" s="23">
        <v>0</v>
      </c>
      <c r="AA549" s="26">
        <v>0</v>
      </c>
    </row>
    <row r="550" spans="1:27" s="1" customFormat="1" ht="18.75" hidden="1" customHeight="1" x14ac:dyDescent="0.2">
      <c r="A550" s="20">
        <v>317217</v>
      </c>
      <c r="B550" s="12" t="s">
        <v>2472</v>
      </c>
      <c r="C550" s="20">
        <f t="shared" si="18"/>
        <v>420</v>
      </c>
      <c r="D550" s="1" t="s">
        <v>1677</v>
      </c>
      <c r="E550" s="1" t="s">
        <v>3158</v>
      </c>
      <c r="F550" s="20">
        <v>76</v>
      </c>
      <c r="G550" s="20">
        <v>317217</v>
      </c>
      <c r="H550" s="1" t="s">
        <v>3112</v>
      </c>
      <c r="I550" s="1">
        <v>28371335</v>
      </c>
      <c r="J550" s="21" t="s">
        <v>2126</v>
      </c>
      <c r="K550" s="1" t="s">
        <v>3143</v>
      </c>
      <c r="L550" s="21" t="s">
        <v>3291</v>
      </c>
      <c r="M550" s="22">
        <v>45689</v>
      </c>
      <c r="N550" s="22">
        <v>46418</v>
      </c>
      <c r="O550" s="77">
        <f t="shared" si="17"/>
        <v>0.85</v>
      </c>
      <c r="P550" s="21" t="s">
        <v>1201</v>
      </c>
      <c r="Q550" s="1" t="s">
        <v>97</v>
      </c>
      <c r="R550" s="20" t="s">
        <v>2951</v>
      </c>
      <c r="S550" s="69">
        <v>2083115.808</v>
      </c>
      <c r="T550" s="69">
        <v>359156.18199999997</v>
      </c>
      <c r="U550" s="69">
        <v>8452.49</v>
      </c>
      <c r="V550" s="69">
        <v>0</v>
      </c>
      <c r="W550" s="69">
        <v>2450724.48</v>
      </c>
      <c r="X550" s="24" t="s">
        <v>3157</v>
      </c>
      <c r="Z550" s="23">
        <v>0</v>
      </c>
      <c r="AA550" s="26">
        <v>0</v>
      </c>
    </row>
    <row r="551" spans="1:27" s="1" customFormat="1" ht="18.75" hidden="1" customHeight="1" x14ac:dyDescent="0.2">
      <c r="A551" s="20">
        <v>324475</v>
      </c>
      <c r="B551" s="12" t="s">
        <v>2472</v>
      </c>
      <c r="C551" s="20">
        <f t="shared" si="18"/>
        <v>421</v>
      </c>
      <c r="D551" s="1" t="s">
        <v>830</v>
      </c>
      <c r="E551" s="1" t="s">
        <v>3163</v>
      </c>
      <c r="F551" s="20">
        <v>291</v>
      </c>
      <c r="G551" s="20">
        <v>324475</v>
      </c>
      <c r="H551" s="1" t="s">
        <v>3113</v>
      </c>
      <c r="I551" s="1">
        <v>48467613</v>
      </c>
      <c r="J551" s="21" t="s">
        <v>1725</v>
      </c>
      <c r="K551" s="1" t="s">
        <v>3144</v>
      </c>
      <c r="L551" s="21" t="s">
        <v>3510</v>
      </c>
      <c r="M551" s="22">
        <v>45717</v>
      </c>
      <c r="N551" s="22">
        <v>46507</v>
      </c>
      <c r="O551" s="77">
        <f t="shared" si="17"/>
        <v>0.85</v>
      </c>
      <c r="P551" s="21" t="s">
        <v>675</v>
      </c>
      <c r="Q551" s="1" t="s">
        <v>94</v>
      </c>
      <c r="R551" s="20" t="s">
        <v>2952</v>
      </c>
      <c r="S551" s="69">
        <v>6756401.443</v>
      </c>
      <c r="T551" s="69">
        <v>1045544.067</v>
      </c>
      <c r="U551" s="69">
        <v>146762.07</v>
      </c>
      <c r="V551" s="69">
        <v>0</v>
      </c>
      <c r="W551" s="69">
        <v>7948707.5800000001</v>
      </c>
      <c r="X551" s="24" t="s">
        <v>3531</v>
      </c>
      <c r="Z551" s="23">
        <v>0</v>
      </c>
      <c r="AA551" s="26">
        <v>0</v>
      </c>
    </row>
    <row r="552" spans="1:27" s="1" customFormat="1" ht="18.75" hidden="1" customHeight="1" x14ac:dyDescent="0.2">
      <c r="A552" s="20">
        <v>325415</v>
      </c>
      <c r="B552" s="12" t="s">
        <v>2472</v>
      </c>
      <c r="C552" s="20">
        <f t="shared" si="18"/>
        <v>422</v>
      </c>
      <c r="D552" s="1" t="s">
        <v>830</v>
      </c>
      <c r="E552" s="1" t="s">
        <v>3163</v>
      </c>
      <c r="F552" s="20">
        <v>291</v>
      </c>
      <c r="G552" s="20">
        <v>325415</v>
      </c>
      <c r="H552" s="1" t="s">
        <v>3114</v>
      </c>
      <c r="I552" s="1">
        <v>4433775</v>
      </c>
      <c r="J552" s="21" t="s">
        <v>2157</v>
      </c>
      <c r="L552" s="21" t="s">
        <v>3511</v>
      </c>
      <c r="M552" s="22">
        <v>45689</v>
      </c>
      <c r="N552" s="22">
        <v>46599</v>
      </c>
      <c r="O552" s="77">
        <f t="shared" si="17"/>
        <v>0.85</v>
      </c>
      <c r="P552" s="21" t="s">
        <v>221</v>
      </c>
      <c r="Q552" s="1" t="s">
        <v>222</v>
      </c>
      <c r="R552" s="20" t="s">
        <v>2952</v>
      </c>
      <c r="S552" s="69">
        <v>6752831.8509999998</v>
      </c>
      <c r="T552" s="69">
        <v>1032786.049</v>
      </c>
      <c r="U552" s="69">
        <v>158890.16</v>
      </c>
      <c r="V552" s="69">
        <v>0</v>
      </c>
      <c r="W552" s="69">
        <v>7944508.0599999996</v>
      </c>
      <c r="X552" s="24" t="s">
        <v>3157</v>
      </c>
      <c r="Z552" s="23">
        <v>0</v>
      </c>
      <c r="AA552" s="26">
        <v>0</v>
      </c>
    </row>
    <row r="553" spans="1:27" s="1" customFormat="1" ht="18.75" hidden="1" customHeight="1" x14ac:dyDescent="0.2">
      <c r="A553" s="20">
        <v>325041</v>
      </c>
      <c r="B553" s="12" t="s">
        <v>2472</v>
      </c>
      <c r="C553" s="20">
        <f t="shared" si="18"/>
        <v>423</v>
      </c>
      <c r="D553" s="1" t="s">
        <v>830</v>
      </c>
      <c r="E553" s="1" t="s">
        <v>3163</v>
      </c>
      <c r="F553" s="20">
        <v>291</v>
      </c>
      <c r="G553" s="20">
        <v>325041</v>
      </c>
      <c r="H553" s="1" t="s">
        <v>3115</v>
      </c>
      <c r="I553" s="1">
        <v>4288381</v>
      </c>
      <c r="J553" s="21" t="s">
        <v>1774</v>
      </c>
      <c r="K553" s="1" t="s">
        <v>3145</v>
      </c>
      <c r="L553" s="21" t="s">
        <v>3512</v>
      </c>
      <c r="M553" s="22">
        <v>45689</v>
      </c>
      <c r="N553" s="22">
        <v>46599</v>
      </c>
      <c r="O553" s="77">
        <f t="shared" si="17"/>
        <v>0.85000000000944209</v>
      </c>
      <c r="P553" s="21" t="s">
        <v>221</v>
      </c>
      <c r="Q553" s="1" t="s">
        <v>222</v>
      </c>
      <c r="R553" s="20" t="s">
        <v>2952</v>
      </c>
      <c r="S553" s="69">
        <v>6751703.6720000003</v>
      </c>
      <c r="T553" s="69">
        <v>705405.59499999997</v>
      </c>
      <c r="U553" s="69">
        <v>486071.52350000001</v>
      </c>
      <c r="V553" s="69">
        <v>0</v>
      </c>
      <c r="W553" s="69">
        <v>7943180.79</v>
      </c>
      <c r="X553" s="24" t="s">
        <v>3157</v>
      </c>
      <c r="Z553" s="23">
        <v>0</v>
      </c>
      <c r="AA553" s="26">
        <v>0</v>
      </c>
    </row>
    <row r="554" spans="1:27" s="1" customFormat="1" ht="18.75" hidden="1" customHeight="1" x14ac:dyDescent="0.2">
      <c r="A554" s="20">
        <v>317045</v>
      </c>
      <c r="B554" s="12" t="s">
        <v>2472</v>
      </c>
      <c r="C554" s="20">
        <f t="shared" si="18"/>
        <v>424</v>
      </c>
      <c r="D554" s="1" t="s">
        <v>1677</v>
      </c>
      <c r="E554" s="1" t="s">
        <v>3158</v>
      </c>
      <c r="F554" s="20">
        <v>76</v>
      </c>
      <c r="G554" s="20">
        <v>317045</v>
      </c>
      <c r="H554" s="1" t="s">
        <v>3116</v>
      </c>
      <c r="I554" s="1">
        <v>4670321</v>
      </c>
      <c r="J554" s="21" t="s">
        <v>3130</v>
      </c>
      <c r="K554" s="1" t="s">
        <v>3146</v>
      </c>
      <c r="L554" s="21" t="s">
        <v>3513</v>
      </c>
      <c r="M554" s="22">
        <v>45536</v>
      </c>
      <c r="N554" s="22">
        <v>46418</v>
      </c>
      <c r="O554" s="77">
        <f t="shared" si="17"/>
        <v>0.85000000000000009</v>
      </c>
      <c r="P554" s="21" t="s">
        <v>3155</v>
      </c>
      <c r="Q554" s="1" t="s">
        <v>1145</v>
      </c>
      <c r="R554" s="20" t="s">
        <v>2951</v>
      </c>
      <c r="S554" s="69">
        <v>2085389.1329999999</v>
      </c>
      <c r="T554" s="69">
        <v>318941.837</v>
      </c>
      <c r="U554" s="69">
        <v>49068.01</v>
      </c>
      <c r="V554" s="69">
        <v>0</v>
      </c>
      <c r="W554" s="69">
        <v>2453398.98</v>
      </c>
      <c r="X554" s="24" t="s">
        <v>3157</v>
      </c>
      <c r="Z554" s="23">
        <v>0</v>
      </c>
      <c r="AA554" s="26">
        <v>0</v>
      </c>
    </row>
    <row r="555" spans="1:27" s="1" customFormat="1" ht="18.75" hidden="1" customHeight="1" x14ac:dyDescent="0.2">
      <c r="A555" s="20">
        <v>327158</v>
      </c>
      <c r="B555" s="12" t="s">
        <v>2472</v>
      </c>
      <c r="C555" s="20">
        <f t="shared" si="18"/>
        <v>425</v>
      </c>
      <c r="D555" s="1" t="s">
        <v>830</v>
      </c>
      <c r="E555" s="1" t="s">
        <v>3163</v>
      </c>
      <c r="F555" s="20">
        <v>291</v>
      </c>
      <c r="G555" s="20">
        <v>327158</v>
      </c>
      <c r="H555" s="1" t="s">
        <v>3117</v>
      </c>
      <c r="I555" s="1">
        <v>2844677</v>
      </c>
      <c r="J555" s="21" t="s">
        <v>3131</v>
      </c>
      <c r="K555" s="1" t="s">
        <v>3147</v>
      </c>
      <c r="L555" s="21" t="s">
        <v>3514</v>
      </c>
      <c r="M555" s="22">
        <v>45717</v>
      </c>
      <c r="N555" s="22">
        <v>46446</v>
      </c>
      <c r="O555" s="77">
        <f t="shared" si="17"/>
        <v>0.85000000001067966</v>
      </c>
      <c r="P555" s="21" t="s">
        <v>1714</v>
      </c>
      <c r="Q555" s="1" t="s">
        <v>93</v>
      </c>
      <c r="R555" s="20" t="s">
        <v>2952</v>
      </c>
      <c r="S555" s="69">
        <v>5969270.5970000001</v>
      </c>
      <c r="T555" s="69">
        <v>946291.16350000002</v>
      </c>
      <c r="U555" s="69">
        <v>107109.53</v>
      </c>
      <c r="V555" s="69">
        <v>0</v>
      </c>
      <c r="W555" s="69">
        <v>7022671.29</v>
      </c>
      <c r="X555" s="24" t="s">
        <v>3531</v>
      </c>
      <c r="Z555" s="23">
        <v>0</v>
      </c>
      <c r="AA555" s="26">
        <v>0</v>
      </c>
    </row>
    <row r="556" spans="1:27" s="1" customFormat="1" ht="18.75" hidden="1" customHeight="1" x14ac:dyDescent="0.2">
      <c r="A556" s="20">
        <v>318131</v>
      </c>
      <c r="B556" s="12" t="s">
        <v>2472</v>
      </c>
      <c r="C556" s="20">
        <f t="shared" si="18"/>
        <v>426</v>
      </c>
      <c r="D556" s="1" t="s">
        <v>348</v>
      </c>
      <c r="E556" s="1" t="s">
        <v>3159</v>
      </c>
      <c r="F556" s="20">
        <v>71</v>
      </c>
      <c r="G556" s="20">
        <v>318131</v>
      </c>
      <c r="H556" s="1" t="s">
        <v>3118</v>
      </c>
      <c r="I556" s="1">
        <v>1973096</v>
      </c>
      <c r="J556" s="21" t="s">
        <v>2203</v>
      </c>
      <c r="L556" s="21" t="s">
        <v>3515</v>
      </c>
      <c r="M556" s="22">
        <v>45689</v>
      </c>
      <c r="N556" s="22">
        <v>46418</v>
      </c>
      <c r="O556" s="77">
        <f t="shared" si="17"/>
        <v>0.80749999938758665</v>
      </c>
      <c r="P556" s="21" t="s">
        <v>1709</v>
      </c>
      <c r="Q556" s="1" t="s">
        <v>95</v>
      </c>
      <c r="R556" s="20" t="s">
        <v>2952</v>
      </c>
      <c r="S556" s="69">
        <v>3922698.15</v>
      </c>
      <c r="T556" s="69">
        <v>692240.85</v>
      </c>
      <c r="U556" s="69">
        <v>242891.53</v>
      </c>
      <c r="V556" s="69">
        <v>0</v>
      </c>
      <c r="W556" s="69">
        <v>4857830.53</v>
      </c>
      <c r="X556" s="24" t="s">
        <v>3157</v>
      </c>
      <c r="Z556" s="23">
        <v>0</v>
      </c>
      <c r="AA556" s="26">
        <v>0</v>
      </c>
    </row>
    <row r="557" spans="1:27" s="1" customFormat="1" ht="18.75" hidden="1" customHeight="1" x14ac:dyDescent="0.2">
      <c r="A557" s="20">
        <v>313161</v>
      </c>
      <c r="B557" s="12" t="s">
        <v>2472</v>
      </c>
      <c r="C557" s="20">
        <f t="shared" si="18"/>
        <v>427</v>
      </c>
      <c r="D557" s="1" t="s">
        <v>348</v>
      </c>
      <c r="E557" s="1" t="s">
        <v>3159</v>
      </c>
      <c r="F557" s="20">
        <v>71</v>
      </c>
      <c r="G557" s="20">
        <v>313161</v>
      </c>
      <c r="H557" s="1" t="s">
        <v>3119</v>
      </c>
      <c r="I557" s="1">
        <v>1345733</v>
      </c>
      <c r="J557" s="21" t="s">
        <v>3132</v>
      </c>
      <c r="K557" s="1" t="s">
        <v>3148</v>
      </c>
      <c r="L557" s="21" t="s">
        <v>3516</v>
      </c>
      <c r="M557" s="22">
        <v>45717</v>
      </c>
      <c r="N557" s="22">
        <v>46446</v>
      </c>
      <c r="O557" s="77">
        <f t="shared" si="17"/>
        <v>0.83466905168071315</v>
      </c>
      <c r="P557" s="21" t="s">
        <v>580</v>
      </c>
      <c r="Q557" s="1" t="s">
        <v>581</v>
      </c>
      <c r="R557" s="20" t="s">
        <v>2952</v>
      </c>
      <c r="S557" s="69">
        <v>4112024.2519999999</v>
      </c>
      <c r="T557" s="69">
        <v>709967.76850000001</v>
      </c>
      <c r="U557" s="69">
        <v>104540.53</v>
      </c>
      <c r="V557" s="69">
        <v>0</v>
      </c>
      <c r="W557" s="69">
        <v>4926532.55</v>
      </c>
      <c r="X557" s="24" t="s">
        <v>3531</v>
      </c>
      <c r="Z557" s="23">
        <v>0</v>
      </c>
      <c r="AA557" s="26">
        <v>0</v>
      </c>
    </row>
    <row r="558" spans="1:27" s="1" customFormat="1" ht="18.75" hidden="1" customHeight="1" x14ac:dyDescent="0.2">
      <c r="A558" s="20">
        <v>326326</v>
      </c>
      <c r="B558" s="12" t="s">
        <v>2472</v>
      </c>
      <c r="C558" s="20">
        <f t="shared" si="18"/>
        <v>428</v>
      </c>
      <c r="D558" s="1" t="s">
        <v>830</v>
      </c>
      <c r="E558" s="1" t="s">
        <v>3163</v>
      </c>
      <c r="F558" s="20">
        <v>291</v>
      </c>
      <c r="G558" s="20">
        <v>326326</v>
      </c>
      <c r="H558" s="1" t="s">
        <v>3120</v>
      </c>
      <c r="I558" s="1">
        <v>4244423</v>
      </c>
      <c r="J558" s="21" t="s">
        <v>1695</v>
      </c>
      <c r="L558" s="21" t="s">
        <v>3517</v>
      </c>
      <c r="M558" s="22">
        <v>45689</v>
      </c>
      <c r="N558" s="22">
        <v>46783</v>
      </c>
      <c r="O558" s="77">
        <f t="shared" si="17"/>
        <v>0.85000000000000009</v>
      </c>
      <c r="P558" s="21" t="s">
        <v>3156</v>
      </c>
      <c r="Q558" s="1" t="s">
        <v>95</v>
      </c>
      <c r="R558" s="20" t="s">
        <v>2952</v>
      </c>
      <c r="S558" s="69">
        <v>6752818.3870000001</v>
      </c>
      <c r="T558" s="69">
        <v>1032775.623</v>
      </c>
      <c r="U558" s="69">
        <v>158898.21</v>
      </c>
      <c r="V558" s="69">
        <v>0</v>
      </c>
      <c r="W558" s="69">
        <v>7944492.2199999997</v>
      </c>
      <c r="X558" s="24" t="s">
        <v>3157</v>
      </c>
      <c r="Z558" s="23">
        <v>0</v>
      </c>
      <c r="AA558" s="26">
        <v>0</v>
      </c>
    </row>
    <row r="559" spans="1:27" s="1" customFormat="1" ht="18.75" hidden="1" customHeight="1" x14ac:dyDescent="0.2">
      <c r="A559" s="20">
        <v>325417</v>
      </c>
      <c r="B559" s="12" t="s">
        <v>2472</v>
      </c>
      <c r="C559" s="20">
        <f t="shared" si="18"/>
        <v>429</v>
      </c>
      <c r="D559" s="1" t="s">
        <v>830</v>
      </c>
      <c r="E559" s="1" t="s">
        <v>3163</v>
      </c>
      <c r="F559" s="20">
        <v>291</v>
      </c>
      <c r="G559" s="20">
        <v>325417</v>
      </c>
      <c r="H559" s="1" t="s">
        <v>3121</v>
      </c>
      <c r="I559" s="1">
        <v>4301332</v>
      </c>
      <c r="J559" s="21" t="s">
        <v>1702</v>
      </c>
      <c r="L559" s="21" t="s">
        <v>3518</v>
      </c>
      <c r="M559" s="22">
        <v>45689</v>
      </c>
      <c r="N559" s="22">
        <v>46599</v>
      </c>
      <c r="O559" s="77">
        <f t="shared" si="17"/>
        <v>0.84999999995534814</v>
      </c>
      <c r="P559" s="21" t="s">
        <v>221</v>
      </c>
      <c r="Q559" s="1" t="s">
        <v>222</v>
      </c>
      <c r="R559" s="20" t="s">
        <v>2952</v>
      </c>
      <c r="S559" s="69">
        <v>6662644.8710000003</v>
      </c>
      <c r="T559" s="69">
        <v>1018992.72</v>
      </c>
      <c r="U559" s="69">
        <v>156768.14000000001</v>
      </c>
      <c r="V559" s="69">
        <v>0</v>
      </c>
      <c r="W559" s="69">
        <v>7838405.7300000004</v>
      </c>
      <c r="X559" s="24" t="s">
        <v>3157</v>
      </c>
      <c r="Z559" s="23">
        <v>0</v>
      </c>
      <c r="AA559" s="26">
        <v>0</v>
      </c>
    </row>
    <row r="560" spans="1:27" s="1" customFormat="1" ht="18.75" hidden="1" customHeight="1" x14ac:dyDescent="0.2">
      <c r="A560" s="20">
        <v>317576</v>
      </c>
      <c r="B560" s="12" t="s">
        <v>2472</v>
      </c>
      <c r="C560" s="20">
        <f t="shared" si="18"/>
        <v>430</v>
      </c>
      <c r="D560" s="1" t="s">
        <v>348</v>
      </c>
      <c r="E560" s="1" t="s">
        <v>3159</v>
      </c>
      <c r="F560" s="20">
        <v>72</v>
      </c>
      <c r="G560" s="20">
        <v>317576</v>
      </c>
      <c r="H560" s="1" t="s">
        <v>3122</v>
      </c>
      <c r="I560" s="1">
        <v>26420679</v>
      </c>
      <c r="J560" s="21" t="s">
        <v>3133</v>
      </c>
      <c r="L560" s="21" t="s">
        <v>3519</v>
      </c>
      <c r="M560" s="22">
        <v>45689</v>
      </c>
      <c r="N560" s="22">
        <v>46418</v>
      </c>
      <c r="O560" s="77">
        <f t="shared" si="17"/>
        <v>0.37999999987831345</v>
      </c>
      <c r="P560" s="21" t="s">
        <v>505</v>
      </c>
      <c r="Q560" s="1" t="s">
        <v>90</v>
      </c>
      <c r="R560" s="20" t="s">
        <v>2952</v>
      </c>
      <c r="S560" s="69">
        <v>1873666.976</v>
      </c>
      <c r="T560" s="69">
        <v>2810500.4640000002</v>
      </c>
      <c r="U560" s="69">
        <v>246535.13</v>
      </c>
      <c r="V560" s="69">
        <v>0</v>
      </c>
      <c r="W560" s="69">
        <v>4930702.57</v>
      </c>
      <c r="X560" s="24" t="s">
        <v>3157</v>
      </c>
      <c r="Z560" s="23">
        <v>0</v>
      </c>
      <c r="AA560" s="26">
        <v>0</v>
      </c>
    </row>
    <row r="561" spans="1:27" s="1" customFormat="1" ht="18.75" hidden="1" customHeight="1" x14ac:dyDescent="0.2">
      <c r="A561" s="20">
        <v>322415</v>
      </c>
      <c r="B561" s="12" t="s">
        <v>2472</v>
      </c>
      <c r="C561" s="20">
        <f t="shared" si="18"/>
        <v>431</v>
      </c>
      <c r="D561" s="1" t="s">
        <v>830</v>
      </c>
      <c r="E561" s="1" t="s">
        <v>3163</v>
      </c>
      <c r="F561" s="20">
        <v>291</v>
      </c>
      <c r="G561" s="20">
        <v>322415</v>
      </c>
      <c r="H561" s="1" t="s">
        <v>3123</v>
      </c>
      <c r="I561" s="1">
        <v>4701100</v>
      </c>
      <c r="J561" s="21" t="s">
        <v>3134</v>
      </c>
      <c r="L561" s="21" t="s">
        <v>3520</v>
      </c>
      <c r="M561" s="22">
        <v>45689</v>
      </c>
      <c r="N561" s="22">
        <v>46630</v>
      </c>
      <c r="O561" s="77">
        <f t="shared" si="17"/>
        <v>0.84999999995592979</v>
      </c>
      <c r="P561" s="21" t="s">
        <v>499</v>
      </c>
      <c r="Q561" s="1" t="s">
        <v>500</v>
      </c>
      <c r="R561" s="20" t="s">
        <v>2952</v>
      </c>
      <c r="S561" s="69">
        <v>6750585.3779999996</v>
      </c>
      <c r="T561" s="69">
        <v>1032442.473</v>
      </c>
      <c r="U561" s="69">
        <v>158837.29999999999</v>
      </c>
      <c r="V561" s="69">
        <v>0</v>
      </c>
      <c r="W561" s="69">
        <v>7941865.1500000004</v>
      </c>
      <c r="X561" s="24" t="s">
        <v>3157</v>
      </c>
      <c r="Z561" s="23">
        <v>0</v>
      </c>
      <c r="AA561" s="26">
        <v>0</v>
      </c>
    </row>
    <row r="562" spans="1:27" s="1" customFormat="1" ht="18.75" hidden="1" customHeight="1" x14ac:dyDescent="0.2">
      <c r="A562" s="20">
        <v>325555</v>
      </c>
      <c r="B562" s="12" t="s">
        <v>2472</v>
      </c>
      <c r="C562" s="20">
        <f t="shared" si="18"/>
        <v>432</v>
      </c>
      <c r="D562" s="1" t="s">
        <v>830</v>
      </c>
      <c r="E562" s="1" t="s">
        <v>3163</v>
      </c>
      <c r="F562" s="20">
        <v>291</v>
      </c>
      <c r="G562" s="20">
        <v>325555</v>
      </c>
      <c r="H562" s="1" t="s">
        <v>3124</v>
      </c>
      <c r="I562" s="1">
        <v>4305849</v>
      </c>
      <c r="J562" s="21" t="s">
        <v>2251</v>
      </c>
      <c r="K562" s="1" t="s">
        <v>3149</v>
      </c>
      <c r="L562" s="21" t="s">
        <v>3521</v>
      </c>
      <c r="M562" s="22">
        <v>45717</v>
      </c>
      <c r="N562" s="22">
        <v>46812</v>
      </c>
      <c r="O562" s="77">
        <f t="shared" si="17"/>
        <v>0.85</v>
      </c>
      <c r="P562" s="21" t="s">
        <v>221</v>
      </c>
      <c r="Q562" s="1" t="s">
        <v>222</v>
      </c>
      <c r="R562" s="20" t="s">
        <v>2952</v>
      </c>
      <c r="S562" s="69">
        <v>6756888</v>
      </c>
      <c r="T562" s="69">
        <v>666415.72600000002</v>
      </c>
      <c r="U562" s="69">
        <v>525976.27399999998</v>
      </c>
      <c r="V562" s="69">
        <v>0</v>
      </c>
      <c r="W562" s="69">
        <v>7949280</v>
      </c>
      <c r="X562" s="24" t="s">
        <v>3531</v>
      </c>
      <c r="Z562" s="23">
        <v>0</v>
      </c>
      <c r="AA562" s="26">
        <v>0</v>
      </c>
    </row>
    <row r="563" spans="1:27" s="1" customFormat="1" ht="18.75" hidden="1" customHeight="1" x14ac:dyDescent="0.2">
      <c r="A563" s="20">
        <v>335506</v>
      </c>
      <c r="B563" s="12" t="s">
        <v>2472</v>
      </c>
      <c r="C563" s="20">
        <f t="shared" si="18"/>
        <v>433</v>
      </c>
      <c r="D563" s="1" t="s">
        <v>348</v>
      </c>
      <c r="E563" s="1" t="s">
        <v>3166</v>
      </c>
      <c r="F563" s="20">
        <v>510</v>
      </c>
      <c r="G563" s="20">
        <v>335506</v>
      </c>
      <c r="H563" s="1" t="s">
        <v>3125</v>
      </c>
      <c r="I563" s="1">
        <v>12354176</v>
      </c>
      <c r="J563" s="21" t="s">
        <v>2228</v>
      </c>
      <c r="K563" s="1" t="s">
        <v>3150</v>
      </c>
      <c r="L563" s="21" t="s">
        <v>3522</v>
      </c>
      <c r="M563" s="22">
        <v>45717</v>
      </c>
      <c r="N563" s="22">
        <v>47177</v>
      </c>
      <c r="O563" s="77">
        <f t="shared" si="17"/>
        <v>0.80473372780337338</v>
      </c>
      <c r="P563" s="21" t="s">
        <v>108</v>
      </c>
      <c r="Q563" s="1" t="s">
        <v>111</v>
      </c>
      <c r="R563" s="20" t="s">
        <v>2952</v>
      </c>
      <c r="S563" s="69">
        <v>28789130.940000001</v>
      </c>
      <c r="T563" s="69">
        <v>5841504.8729999997</v>
      </c>
      <c r="U563" s="69">
        <v>1144093.0759999999</v>
      </c>
      <c r="V563" s="69">
        <v>0</v>
      </c>
      <c r="W563" s="69">
        <v>35774728.890000001</v>
      </c>
      <c r="X563" s="24" t="s">
        <v>3531</v>
      </c>
      <c r="Z563" s="23">
        <v>0</v>
      </c>
      <c r="AA563" s="26">
        <v>0</v>
      </c>
    </row>
    <row r="564" spans="1:27" s="1" customFormat="1" ht="18.75" hidden="1" customHeight="1" x14ac:dyDescent="0.2">
      <c r="A564" s="20">
        <v>322503</v>
      </c>
      <c r="B564" s="12" t="s">
        <v>2472</v>
      </c>
      <c r="C564" s="20">
        <f t="shared" si="18"/>
        <v>434</v>
      </c>
      <c r="D564" s="1" t="s">
        <v>830</v>
      </c>
      <c r="E564" s="1" t="s">
        <v>3163</v>
      </c>
      <c r="F564" s="20">
        <v>291</v>
      </c>
      <c r="G564" s="20">
        <v>322503</v>
      </c>
      <c r="H564" s="1" t="s">
        <v>3126</v>
      </c>
      <c r="I564" s="1">
        <v>4541840</v>
      </c>
      <c r="J564" s="21" t="s">
        <v>3135</v>
      </c>
      <c r="K564" s="1" t="s">
        <v>3151</v>
      </c>
      <c r="L564" s="21" t="s">
        <v>3523</v>
      </c>
      <c r="M564" s="22">
        <v>45717</v>
      </c>
      <c r="N564" s="22">
        <v>46812</v>
      </c>
      <c r="O564" s="77">
        <f t="shared" si="17"/>
        <v>0.84999999995596542</v>
      </c>
      <c r="P564" s="21" t="s">
        <v>499</v>
      </c>
      <c r="Q564" s="1" t="s">
        <v>500</v>
      </c>
      <c r="R564" s="20" t="s">
        <v>2952</v>
      </c>
      <c r="S564" s="69">
        <v>6756049.0930000003</v>
      </c>
      <c r="T564" s="69">
        <v>1062447.1580000001</v>
      </c>
      <c r="U564" s="69">
        <v>129796.8</v>
      </c>
      <c r="V564" s="69">
        <v>0</v>
      </c>
      <c r="W564" s="69">
        <v>7948293.0499999998</v>
      </c>
      <c r="X564" s="24" t="s">
        <v>3531</v>
      </c>
      <c r="Z564" s="23">
        <v>0</v>
      </c>
      <c r="AA564" s="26">
        <v>0</v>
      </c>
    </row>
    <row r="565" spans="1:27" s="1" customFormat="1" ht="18.75" hidden="1" customHeight="1" x14ac:dyDescent="0.2">
      <c r="A565" s="20">
        <v>317189</v>
      </c>
      <c r="B565" s="12" t="s">
        <v>2472</v>
      </c>
      <c r="C565" s="20">
        <f t="shared" si="18"/>
        <v>435</v>
      </c>
      <c r="D565" s="1" t="s">
        <v>1677</v>
      </c>
      <c r="E565" s="1" t="s">
        <v>3158</v>
      </c>
      <c r="F565" s="20">
        <v>76</v>
      </c>
      <c r="G565" s="20">
        <v>317189</v>
      </c>
      <c r="H565" s="1" t="s">
        <v>3127</v>
      </c>
      <c r="I565" s="1">
        <v>13989436</v>
      </c>
      <c r="J565" s="21" t="s">
        <v>3136</v>
      </c>
      <c r="K565" s="1" t="s">
        <v>3152</v>
      </c>
      <c r="L565" s="21" t="s">
        <v>3524</v>
      </c>
      <c r="M565" s="22">
        <v>45717</v>
      </c>
      <c r="N565" s="22">
        <v>46446</v>
      </c>
      <c r="O565" s="77">
        <f t="shared" si="17"/>
        <v>0.85000000003136278</v>
      </c>
      <c r="P565" s="21" t="s">
        <v>2121</v>
      </c>
      <c r="Q565" s="1" t="s">
        <v>93</v>
      </c>
      <c r="R565" s="20" t="s">
        <v>2951</v>
      </c>
      <c r="S565" s="69">
        <v>2032671.496</v>
      </c>
      <c r="T565" s="69">
        <v>331955.72450000001</v>
      </c>
      <c r="U565" s="69">
        <v>26751.01</v>
      </c>
      <c r="V565" s="69">
        <v>0</v>
      </c>
      <c r="W565" s="69">
        <v>2391378.23</v>
      </c>
      <c r="X565" s="24" t="s">
        <v>3531</v>
      </c>
      <c r="Z565" s="23">
        <v>0</v>
      </c>
      <c r="AA565" s="26">
        <v>0</v>
      </c>
    </row>
    <row r="566" spans="1:27" s="1" customFormat="1" ht="18.75" hidden="1" customHeight="1" x14ac:dyDescent="0.2">
      <c r="A566" s="20">
        <v>324774</v>
      </c>
      <c r="B566" s="12" t="s">
        <v>2472</v>
      </c>
      <c r="C566" s="20">
        <f t="shared" si="18"/>
        <v>436</v>
      </c>
      <c r="D566" s="1" t="s">
        <v>830</v>
      </c>
      <c r="E566" s="1" t="s">
        <v>3163</v>
      </c>
      <c r="F566" s="20">
        <v>291</v>
      </c>
      <c r="G566" s="20">
        <v>324774</v>
      </c>
      <c r="H566" s="1" t="s">
        <v>3128</v>
      </c>
      <c r="I566" s="1">
        <v>4266715</v>
      </c>
      <c r="J566" s="21" t="s">
        <v>3137</v>
      </c>
      <c r="K566" s="1" t="s">
        <v>3153</v>
      </c>
      <c r="L566" s="21" t="s">
        <v>3525</v>
      </c>
      <c r="M566" s="22">
        <v>45717</v>
      </c>
      <c r="N566" s="22">
        <v>46812</v>
      </c>
      <c r="O566" s="77">
        <f t="shared" si="17"/>
        <v>0.4</v>
      </c>
      <c r="P566" s="21" t="s">
        <v>100</v>
      </c>
      <c r="Q566" s="1" t="s">
        <v>90</v>
      </c>
      <c r="R566" s="20" t="s">
        <v>2952</v>
      </c>
      <c r="S566" s="69">
        <v>3050353.5920000002</v>
      </c>
      <c r="T566" s="69">
        <v>4479166.6880000001</v>
      </c>
      <c r="U566" s="69">
        <v>96363.7</v>
      </c>
      <c r="V566" s="69">
        <v>0</v>
      </c>
      <c r="W566" s="69">
        <v>7625883.9800000004</v>
      </c>
      <c r="X566" s="24" t="s">
        <v>3531</v>
      </c>
      <c r="Z566" s="23">
        <v>0</v>
      </c>
      <c r="AA566" s="26">
        <v>0</v>
      </c>
    </row>
    <row r="567" spans="1:27" s="1" customFormat="1" ht="18.75" hidden="1" customHeight="1" thickBot="1" x14ac:dyDescent="0.25">
      <c r="A567" s="20"/>
      <c r="B567" s="12" t="s">
        <v>2472</v>
      </c>
      <c r="C567" s="20">
        <f t="shared" si="18"/>
        <v>437</v>
      </c>
      <c r="D567" s="1" t="s">
        <v>830</v>
      </c>
      <c r="E567" s="1" t="s">
        <v>3163</v>
      </c>
      <c r="F567" s="20">
        <v>291</v>
      </c>
      <c r="G567" s="20">
        <v>327844</v>
      </c>
      <c r="H567" s="1" t="s">
        <v>3541</v>
      </c>
      <c r="I567" s="1" t="s">
        <v>3540</v>
      </c>
      <c r="J567" s="21" t="s">
        <v>3539</v>
      </c>
      <c r="L567" s="21"/>
      <c r="M567" s="22">
        <v>45717</v>
      </c>
      <c r="N567" s="22">
        <v>46812</v>
      </c>
      <c r="O567" s="77">
        <f t="shared" si="17"/>
        <v>0.85</v>
      </c>
      <c r="P567" s="21"/>
      <c r="R567" s="20"/>
      <c r="S567" s="69">
        <v>6725308.9699999997</v>
      </c>
      <c r="T567" s="69">
        <v>1074729.24</v>
      </c>
      <c r="U567" s="69">
        <v>112089.99</v>
      </c>
      <c r="V567" s="69">
        <v>0</v>
      </c>
      <c r="W567" s="69">
        <v>7912128.2000000002</v>
      </c>
      <c r="X567" s="24"/>
      <c r="Z567" s="23"/>
      <c r="AA567" s="26"/>
    </row>
    <row r="568" spans="1:27" s="11" customFormat="1" ht="40.5" hidden="1" customHeight="1" thickTop="1" thickBot="1" x14ac:dyDescent="0.3">
      <c r="A568" s="16"/>
      <c r="B568" s="51" t="s">
        <v>23</v>
      </c>
      <c r="C568" s="52">
        <f>COUNT(C131:C567)</f>
        <v>437</v>
      </c>
      <c r="D568" s="53"/>
      <c r="E568" s="53"/>
      <c r="F568" s="52"/>
      <c r="G568" s="52"/>
      <c r="H568" s="53"/>
      <c r="I568" s="53"/>
      <c r="J568" s="54"/>
      <c r="K568" s="53"/>
      <c r="L568" s="54"/>
      <c r="M568" s="55"/>
      <c r="N568" s="55"/>
      <c r="O568" s="78"/>
      <c r="P568" s="54"/>
      <c r="Q568" s="53"/>
      <c r="R568" s="52"/>
      <c r="S568" s="71">
        <f t="shared" ref="S568:AA568" si="19">SUM(S131:S567)</f>
        <v>1841886209.4855003</v>
      </c>
      <c r="T568" s="71">
        <f t="shared" si="19"/>
        <v>317145487.89450008</v>
      </c>
      <c r="U568" s="71">
        <f t="shared" si="19"/>
        <v>85799956.614982918</v>
      </c>
      <c r="V568" s="71">
        <f t="shared" si="19"/>
        <v>200413.97331510001</v>
      </c>
      <c r="W568" s="71">
        <f t="shared" si="19"/>
        <v>2245032067.9460006</v>
      </c>
      <c r="X568" s="56">
        <f t="shared" si="19"/>
        <v>0</v>
      </c>
      <c r="Y568" s="56">
        <f t="shared" si="19"/>
        <v>0</v>
      </c>
      <c r="Z568" s="56">
        <f t="shared" si="19"/>
        <v>161811234.13999993</v>
      </c>
      <c r="AA568" s="58">
        <f t="shared" si="19"/>
        <v>313951.42999999993</v>
      </c>
    </row>
    <row r="569" spans="1:27" s="1" customFormat="1" ht="18.75" hidden="1" customHeight="1" thickTop="1" x14ac:dyDescent="0.2">
      <c r="A569" s="20">
        <v>300846</v>
      </c>
      <c r="B569" s="12" t="s">
        <v>27</v>
      </c>
      <c r="C569" s="20">
        <v>1</v>
      </c>
      <c r="D569" s="1" t="s">
        <v>36</v>
      </c>
      <c r="E569" s="1" t="s">
        <v>128</v>
      </c>
      <c r="F569" s="20">
        <v>48</v>
      </c>
      <c r="G569" s="20">
        <v>300846</v>
      </c>
      <c r="H569" s="1" t="s">
        <v>218</v>
      </c>
      <c r="I569" s="1">
        <v>23050598</v>
      </c>
      <c r="J569" s="21" t="s">
        <v>219</v>
      </c>
      <c r="K569" s="1" t="s">
        <v>220</v>
      </c>
      <c r="L569" s="21" t="s">
        <v>223</v>
      </c>
      <c r="M569" s="22">
        <v>45383</v>
      </c>
      <c r="N569" s="22">
        <v>46112</v>
      </c>
      <c r="O569" s="77">
        <f t="shared" ref="O569:O628" si="20">S569/(S569+T569+U569)</f>
        <v>0.83731655960534945</v>
      </c>
      <c r="P569" s="21" t="s">
        <v>221</v>
      </c>
      <c r="Q569" s="1" t="s">
        <v>222</v>
      </c>
      <c r="R569" s="20">
        <v>155</v>
      </c>
      <c r="S569" s="69">
        <v>4154257.02</v>
      </c>
      <c r="T569" s="69">
        <v>733104.18</v>
      </c>
      <c r="U569" s="69">
        <v>74032.399999999994</v>
      </c>
      <c r="V569" s="69">
        <v>0</v>
      </c>
      <c r="W569" s="69">
        <v>4961393.5999999996</v>
      </c>
      <c r="X569" s="24" t="s">
        <v>84</v>
      </c>
      <c r="Y569" s="1" t="s">
        <v>1834</v>
      </c>
      <c r="Z569" s="23">
        <v>1611220.96</v>
      </c>
      <c r="AA569" s="26">
        <v>168038.99</v>
      </c>
    </row>
    <row r="570" spans="1:27" s="1" customFormat="1" ht="18.75" hidden="1" customHeight="1" x14ac:dyDescent="0.2">
      <c r="A570" s="20">
        <v>311837</v>
      </c>
      <c r="B570" s="12" t="s">
        <v>27</v>
      </c>
      <c r="C570" s="20">
        <v>2</v>
      </c>
      <c r="D570" s="1" t="s">
        <v>36</v>
      </c>
      <c r="E570" s="1" t="s">
        <v>128</v>
      </c>
      <c r="F570" s="20">
        <v>48</v>
      </c>
      <c r="G570" s="20">
        <v>311837</v>
      </c>
      <c r="H570" s="1" t="s">
        <v>355</v>
      </c>
      <c r="I570" s="1">
        <v>30299010</v>
      </c>
      <c r="J570" s="21" t="s">
        <v>356</v>
      </c>
      <c r="K570" s="1" t="s">
        <v>357</v>
      </c>
      <c r="L570" s="21" t="s">
        <v>358</v>
      </c>
      <c r="M570" s="22">
        <v>45444</v>
      </c>
      <c r="N570" s="22">
        <v>46173</v>
      </c>
      <c r="O570" s="77">
        <f t="shared" si="20"/>
        <v>0.85</v>
      </c>
      <c r="P570" s="21" t="s">
        <v>221</v>
      </c>
      <c r="Q570" s="1" t="s">
        <v>222</v>
      </c>
      <c r="R570" s="20">
        <v>139</v>
      </c>
      <c r="S570" s="69">
        <v>4218891.5554999998</v>
      </c>
      <c r="T570" s="69">
        <v>744510.27450000006</v>
      </c>
      <c r="U570" s="69">
        <v>0</v>
      </c>
      <c r="V570" s="69">
        <v>0</v>
      </c>
      <c r="W570" s="69">
        <v>4963401.83</v>
      </c>
      <c r="X570" s="24" t="s">
        <v>84</v>
      </c>
      <c r="Z570" s="23">
        <v>842755.75</v>
      </c>
      <c r="AA570" s="26">
        <v>167.78</v>
      </c>
    </row>
    <row r="571" spans="1:27" s="1" customFormat="1" ht="18.75" hidden="1" customHeight="1" x14ac:dyDescent="0.2">
      <c r="A571" s="20">
        <v>301548</v>
      </c>
      <c r="B571" s="12" t="s">
        <v>27</v>
      </c>
      <c r="C571" s="20">
        <v>3</v>
      </c>
      <c r="D571" s="1" t="s">
        <v>36</v>
      </c>
      <c r="E571" s="1" t="s">
        <v>128</v>
      </c>
      <c r="F571" s="20">
        <v>48</v>
      </c>
      <c r="G571" s="20">
        <v>301548</v>
      </c>
      <c r="H571" s="1" t="s">
        <v>359</v>
      </c>
      <c r="I571" s="1">
        <v>38075655</v>
      </c>
      <c r="J571" s="21" t="s">
        <v>360</v>
      </c>
      <c r="K571" s="1" t="s">
        <v>361</v>
      </c>
      <c r="L571" s="21" t="s">
        <v>362</v>
      </c>
      <c r="M571" s="22">
        <v>45444</v>
      </c>
      <c r="N571" s="22">
        <v>46173</v>
      </c>
      <c r="O571" s="77">
        <f t="shared" si="20"/>
        <v>0.85000000000000009</v>
      </c>
      <c r="P571" s="21" t="s">
        <v>221</v>
      </c>
      <c r="Q571" s="1" t="s">
        <v>222</v>
      </c>
      <c r="R571" s="20">
        <v>139</v>
      </c>
      <c r="S571" s="69">
        <v>4211889.91</v>
      </c>
      <c r="T571" s="69">
        <v>743274.69</v>
      </c>
      <c r="U571" s="69">
        <v>0</v>
      </c>
      <c r="V571" s="69">
        <v>0</v>
      </c>
      <c r="W571" s="69">
        <v>4955164.5999999996</v>
      </c>
      <c r="X571" s="24" t="s">
        <v>84</v>
      </c>
      <c r="Z571" s="23">
        <v>1086556.42</v>
      </c>
      <c r="AA571" s="26">
        <v>133974.53</v>
      </c>
    </row>
    <row r="572" spans="1:27" s="1" customFormat="1" ht="18.75" hidden="1" customHeight="1" x14ac:dyDescent="0.2">
      <c r="A572" s="20">
        <v>312015</v>
      </c>
      <c r="B572" s="12" t="s">
        <v>27</v>
      </c>
      <c r="C572" s="20">
        <v>4</v>
      </c>
      <c r="D572" s="1" t="s">
        <v>391</v>
      </c>
      <c r="E572" s="1" t="s">
        <v>448</v>
      </c>
      <c r="F572" s="20">
        <v>103</v>
      </c>
      <c r="G572" s="20">
        <v>312015</v>
      </c>
      <c r="H572" s="1" t="s">
        <v>449</v>
      </c>
      <c r="I572" s="1">
        <v>21804350</v>
      </c>
      <c r="J572" s="21" t="s">
        <v>450</v>
      </c>
      <c r="K572" s="1" t="s">
        <v>451</v>
      </c>
      <c r="L572" s="21" t="s">
        <v>452</v>
      </c>
      <c r="M572" s="22">
        <v>45505</v>
      </c>
      <c r="N572" s="22">
        <v>46418</v>
      </c>
      <c r="O572" s="77">
        <f t="shared" si="20"/>
        <v>0.84464863543543156</v>
      </c>
      <c r="P572" s="21" t="s">
        <v>453</v>
      </c>
      <c r="Q572" s="1" t="s">
        <v>454</v>
      </c>
      <c r="R572" s="20">
        <v>138</v>
      </c>
      <c r="S572" s="69">
        <v>12536670.688999999</v>
      </c>
      <c r="T572" s="69">
        <v>2212353.6510000001</v>
      </c>
      <c r="U572" s="69">
        <v>93444.07</v>
      </c>
      <c r="V572" s="69">
        <v>0</v>
      </c>
      <c r="W572" s="69">
        <v>14842468.41</v>
      </c>
      <c r="X572" s="24" t="s">
        <v>84</v>
      </c>
      <c r="Z572" s="23">
        <v>1460308.4100000001</v>
      </c>
      <c r="AA572" s="26">
        <v>23938.42</v>
      </c>
    </row>
    <row r="573" spans="1:27" s="1" customFormat="1" ht="18.75" hidden="1" customHeight="1" x14ac:dyDescent="0.2">
      <c r="A573" s="20">
        <v>311852</v>
      </c>
      <c r="B573" s="12" t="s">
        <v>27</v>
      </c>
      <c r="C573" s="20">
        <v>5</v>
      </c>
      <c r="D573" s="1" t="s">
        <v>391</v>
      </c>
      <c r="E573" s="1" t="s">
        <v>448</v>
      </c>
      <c r="F573" s="20">
        <v>103</v>
      </c>
      <c r="G573" s="20">
        <v>311852</v>
      </c>
      <c r="H573" s="1" t="s">
        <v>455</v>
      </c>
      <c r="I573" s="1">
        <v>16979577</v>
      </c>
      <c r="J573" s="21" t="s">
        <v>456</v>
      </c>
      <c r="K573" s="1" t="s">
        <v>457</v>
      </c>
      <c r="L573" s="21" t="s">
        <v>458</v>
      </c>
      <c r="M573" s="22">
        <v>45505</v>
      </c>
      <c r="N573" s="22">
        <v>46418</v>
      </c>
      <c r="O573" s="77">
        <f t="shared" si="20"/>
        <v>0.83832109302547275</v>
      </c>
      <c r="P573" s="21" t="s">
        <v>459</v>
      </c>
      <c r="Q573" s="1" t="s">
        <v>96</v>
      </c>
      <c r="R573" s="20">
        <v>138</v>
      </c>
      <c r="S573" s="69">
        <v>12394232.517000001</v>
      </c>
      <c r="T573" s="69">
        <v>2187217.503</v>
      </c>
      <c r="U573" s="69">
        <v>203138.63</v>
      </c>
      <c r="V573" s="69">
        <v>0</v>
      </c>
      <c r="W573" s="69">
        <v>14784588.65</v>
      </c>
      <c r="X573" s="24" t="s">
        <v>84</v>
      </c>
      <c r="Y573" s="1" t="s">
        <v>2880</v>
      </c>
      <c r="Z573" s="23">
        <v>976527.39</v>
      </c>
      <c r="AA573" s="26">
        <v>26472.61</v>
      </c>
    </row>
    <row r="574" spans="1:27" s="1" customFormat="1" ht="18.75" hidden="1" customHeight="1" x14ac:dyDescent="0.2">
      <c r="A574" s="20">
        <v>311072</v>
      </c>
      <c r="B574" s="12" t="s">
        <v>27</v>
      </c>
      <c r="C574" s="20">
        <v>6</v>
      </c>
      <c r="D574" s="1" t="s">
        <v>391</v>
      </c>
      <c r="E574" s="1" t="s">
        <v>448</v>
      </c>
      <c r="F574" s="20">
        <v>103</v>
      </c>
      <c r="G574" s="20">
        <v>311072</v>
      </c>
      <c r="H574" s="1" t="s">
        <v>460</v>
      </c>
      <c r="I574" s="1">
        <v>31310770</v>
      </c>
      <c r="J574" s="21" t="s">
        <v>461</v>
      </c>
      <c r="K574" s="1" t="s">
        <v>462</v>
      </c>
      <c r="L574" s="21" t="s">
        <v>463</v>
      </c>
      <c r="M574" s="22">
        <v>45505</v>
      </c>
      <c r="N574" s="22">
        <v>46418</v>
      </c>
      <c r="O574" s="77">
        <f t="shared" si="20"/>
        <v>0.84390411635836893</v>
      </c>
      <c r="P574" s="21" t="s">
        <v>464</v>
      </c>
      <c r="Q574" s="1" t="s">
        <v>465</v>
      </c>
      <c r="R574" s="20">
        <v>138</v>
      </c>
      <c r="S574" s="69">
        <v>12558036.7225</v>
      </c>
      <c r="T574" s="69">
        <v>2216124.1274999999</v>
      </c>
      <c r="U574" s="69">
        <v>106720.14</v>
      </c>
      <c r="V574" s="69">
        <v>0</v>
      </c>
      <c r="W574" s="69">
        <v>14880880.99</v>
      </c>
      <c r="X574" s="24" t="s">
        <v>84</v>
      </c>
      <c r="Y574" s="1" t="s">
        <v>2881</v>
      </c>
      <c r="Z574" s="23">
        <v>1437798.7</v>
      </c>
      <c r="AA574" s="26">
        <v>50288.3</v>
      </c>
    </row>
    <row r="575" spans="1:27" s="1" customFormat="1" ht="18.75" hidden="1" customHeight="1" x14ac:dyDescent="0.2">
      <c r="A575" s="20">
        <v>311751</v>
      </c>
      <c r="B575" s="12" t="s">
        <v>27</v>
      </c>
      <c r="C575" s="20">
        <v>7</v>
      </c>
      <c r="D575" s="1" t="s">
        <v>391</v>
      </c>
      <c r="E575" s="1" t="s">
        <v>448</v>
      </c>
      <c r="F575" s="20">
        <v>103</v>
      </c>
      <c r="G575" s="20">
        <v>311751</v>
      </c>
      <c r="H575" s="1" t="s">
        <v>466</v>
      </c>
      <c r="I575" s="1">
        <v>34398688</v>
      </c>
      <c r="J575" s="21" t="s">
        <v>467</v>
      </c>
      <c r="K575" s="1" t="s">
        <v>468</v>
      </c>
      <c r="L575" s="21" t="s">
        <v>469</v>
      </c>
      <c r="M575" s="22">
        <v>45505</v>
      </c>
      <c r="N575" s="22">
        <v>46418</v>
      </c>
      <c r="O575" s="77">
        <f t="shared" si="20"/>
        <v>0.85</v>
      </c>
      <c r="P575" s="21" t="s">
        <v>459</v>
      </c>
      <c r="Q575" s="1" t="s">
        <v>96</v>
      </c>
      <c r="R575" s="20">
        <v>138</v>
      </c>
      <c r="S575" s="69">
        <v>12657689.796</v>
      </c>
      <c r="T575" s="69">
        <v>2233709.9640000002</v>
      </c>
      <c r="U575" s="69">
        <v>0</v>
      </c>
      <c r="V575" s="69">
        <v>0</v>
      </c>
      <c r="W575" s="69">
        <v>14891399.76</v>
      </c>
      <c r="X575" s="24" t="s">
        <v>84</v>
      </c>
      <c r="Z575" s="23">
        <v>2969905.3000000003</v>
      </c>
      <c r="AA575" s="26">
        <v>45455.46</v>
      </c>
    </row>
    <row r="576" spans="1:27" s="1" customFormat="1" ht="18.75" hidden="1" customHeight="1" x14ac:dyDescent="0.2">
      <c r="A576" s="20">
        <v>312224</v>
      </c>
      <c r="B576" s="12" t="s">
        <v>27</v>
      </c>
      <c r="C576" s="20">
        <v>8</v>
      </c>
      <c r="D576" s="1" t="s">
        <v>391</v>
      </c>
      <c r="E576" s="1" t="s">
        <v>448</v>
      </c>
      <c r="F576" s="20">
        <v>103</v>
      </c>
      <c r="G576" s="20">
        <v>312224</v>
      </c>
      <c r="H576" s="1" t="s">
        <v>470</v>
      </c>
      <c r="I576" s="1">
        <v>29450534</v>
      </c>
      <c r="J576" s="21" t="s">
        <v>471</v>
      </c>
      <c r="K576" s="1" t="s">
        <v>472</v>
      </c>
      <c r="L576" s="21" t="s">
        <v>473</v>
      </c>
      <c r="M576" s="22">
        <v>45505</v>
      </c>
      <c r="N576" s="22">
        <v>46418</v>
      </c>
      <c r="O576" s="77">
        <f t="shared" si="20"/>
        <v>0.84326661498275357</v>
      </c>
      <c r="P576" s="21" t="s">
        <v>474</v>
      </c>
      <c r="Q576" s="1" t="s">
        <v>475</v>
      </c>
      <c r="R576" s="20">
        <v>138</v>
      </c>
      <c r="S576" s="69">
        <v>12549493.8485</v>
      </c>
      <c r="T576" s="69">
        <v>2214616.5614999998</v>
      </c>
      <c r="U576" s="69">
        <v>117889.69</v>
      </c>
      <c r="V576" s="69">
        <v>0</v>
      </c>
      <c r="W576" s="69">
        <v>14882000.1</v>
      </c>
      <c r="X576" s="24" t="s">
        <v>84</v>
      </c>
      <c r="Y576" s="1" t="s">
        <v>2882</v>
      </c>
      <c r="Z576" s="23">
        <v>1474178.37</v>
      </c>
      <c r="AA576" s="26">
        <v>14021.64</v>
      </c>
    </row>
    <row r="577" spans="1:27" s="1" customFormat="1" ht="18.75" hidden="1" customHeight="1" x14ac:dyDescent="0.2">
      <c r="A577" s="20">
        <v>311198</v>
      </c>
      <c r="B577" s="12" t="s">
        <v>27</v>
      </c>
      <c r="C577" s="20">
        <v>9</v>
      </c>
      <c r="D577" s="1" t="s">
        <v>391</v>
      </c>
      <c r="E577" s="1" t="s">
        <v>448</v>
      </c>
      <c r="F577" s="20">
        <v>103</v>
      </c>
      <c r="G577" s="20">
        <v>311198</v>
      </c>
      <c r="H577" s="1" t="s">
        <v>476</v>
      </c>
      <c r="I577" s="1">
        <v>16638588</v>
      </c>
      <c r="J577" s="21" t="s">
        <v>477</v>
      </c>
      <c r="K577" s="1" t="s">
        <v>478</v>
      </c>
      <c r="L577" s="21" t="s">
        <v>479</v>
      </c>
      <c r="M577" s="22">
        <v>45505</v>
      </c>
      <c r="N577" s="22">
        <v>46418</v>
      </c>
      <c r="O577" s="77">
        <f t="shared" si="20"/>
        <v>0.84017199271332288</v>
      </c>
      <c r="P577" s="21" t="s">
        <v>480</v>
      </c>
      <c r="Q577" s="1" t="s">
        <v>95</v>
      </c>
      <c r="R577" s="20">
        <v>138</v>
      </c>
      <c r="S577" s="69">
        <v>12511329.927999999</v>
      </c>
      <c r="T577" s="69">
        <v>2207881.7519999999</v>
      </c>
      <c r="U577" s="69">
        <v>172179.65</v>
      </c>
      <c r="V577" s="69">
        <v>0</v>
      </c>
      <c r="W577" s="69">
        <v>14891391.33</v>
      </c>
      <c r="X577" s="24" t="s">
        <v>84</v>
      </c>
      <c r="Y577" s="1" t="s">
        <v>3104</v>
      </c>
      <c r="Z577" s="23">
        <v>925782.15999999992</v>
      </c>
      <c r="AA577" s="26">
        <v>29255.67</v>
      </c>
    </row>
    <row r="578" spans="1:27" s="1" customFormat="1" ht="18.75" hidden="1" customHeight="1" x14ac:dyDescent="0.2">
      <c r="A578" s="20">
        <v>311241</v>
      </c>
      <c r="B578" s="12" t="s">
        <v>27</v>
      </c>
      <c r="C578" s="20">
        <v>10</v>
      </c>
      <c r="D578" s="1" t="s">
        <v>391</v>
      </c>
      <c r="E578" s="1" t="s">
        <v>448</v>
      </c>
      <c r="F578" s="20">
        <v>103</v>
      </c>
      <c r="G578" s="20">
        <v>311241</v>
      </c>
      <c r="H578" s="1" t="s">
        <v>481</v>
      </c>
      <c r="I578" s="1">
        <v>16638588</v>
      </c>
      <c r="J578" s="21" t="s">
        <v>477</v>
      </c>
      <c r="K578" s="1" t="s">
        <v>478</v>
      </c>
      <c r="L578" s="21" t="s">
        <v>482</v>
      </c>
      <c r="M578" s="22">
        <v>45505</v>
      </c>
      <c r="N578" s="22">
        <v>46418</v>
      </c>
      <c r="O578" s="77">
        <f t="shared" si="20"/>
        <v>0.84017198869809162</v>
      </c>
      <c r="P578" s="21" t="s">
        <v>483</v>
      </c>
      <c r="Q578" s="1" t="s">
        <v>95</v>
      </c>
      <c r="R578" s="20">
        <v>138</v>
      </c>
      <c r="S578" s="69">
        <v>12511331.296499999</v>
      </c>
      <c r="T578" s="69">
        <v>2207881.9934999999</v>
      </c>
      <c r="U578" s="69">
        <v>172179.74</v>
      </c>
      <c r="V578" s="69">
        <v>0</v>
      </c>
      <c r="W578" s="69">
        <v>14891393.029999999</v>
      </c>
      <c r="X578" s="24" t="s">
        <v>84</v>
      </c>
      <c r="Y578" s="1" t="s">
        <v>3105</v>
      </c>
      <c r="Z578" s="23">
        <v>1692281.8599999999</v>
      </c>
      <c r="AA578" s="26">
        <v>26873.27</v>
      </c>
    </row>
    <row r="579" spans="1:27" s="1" customFormat="1" ht="18.75" hidden="1" customHeight="1" x14ac:dyDescent="0.2">
      <c r="A579" s="20">
        <v>302171</v>
      </c>
      <c r="B579" s="12" t="s">
        <v>27</v>
      </c>
      <c r="C579" s="20">
        <v>11</v>
      </c>
      <c r="D579" s="1" t="s">
        <v>391</v>
      </c>
      <c r="E579" s="1" t="s">
        <v>448</v>
      </c>
      <c r="F579" s="20">
        <v>103</v>
      </c>
      <c r="G579" s="20">
        <v>302171</v>
      </c>
      <c r="H579" s="1" t="s">
        <v>484</v>
      </c>
      <c r="I579" s="1">
        <v>16455866</v>
      </c>
      <c r="J579" s="21" t="s">
        <v>485</v>
      </c>
      <c r="K579" s="1" t="s">
        <v>478</v>
      </c>
      <c r="L579" s="21" t="s">
        <v>486</v>
      </c>
      <c r="M579" s="22">
        <v>45505</v>
      </c>
      <c r="N579" s="22">
        <v>46477</v>
      </c>
      <c r="O579" s="77">
        <f t="shared" si="20"/>
        <v>0.85</v>
      </c>
      <c r="P579" s="21" t="s">
        <v>487</v>
      </c>
      <c r="Q579" s="1" t="s">
        <v>92</v>
      </c>
      <c r="R579" s="20">
        <v>138</v>
      </c>
      <c r="S579" s="69">
        <v>12657668.222999999</v>
      </c>
      <c r="T579" s="69">
        <v>2233706.1570000001</v>
      </c>
      <c r="U579" s="69">
        <v>0</v>
      </c>
      <c r="V579" s="69">
        <v>0</v>
      </c>
      <c r="W579" s="69">
        <v>14891374.380000001</v>
      </c>
      <c r="X579" s="24" t="s">
        <v>84</v>
      </c>
      <c r="Y579" s="1" t="s">
        <v>2883</v>
      </c>
      <c r="Z579" s="23">
        <v>1607172.9</v>
      </c>
      <c r="AA579" s="26">
        <v>20831.099999999999</v>
      </c>
    </row>
    <row r="580" spans="1:27" s="1" customFormat="1" ht="18.75" hidden="1" customHeight="1" x14ac:dyDescent="0.2">
      <c r="A580" s="20">
        <v>311186</v>
      </c>
      <c r="B580" s="12" t="s">
        <v>27</v>
      </c>
      <c r="C580" s="20">
        <v>12</v>
      </c>
      <c r="D580" s="1" t="s">
        <v>391</v>
      </c>
      <c r="E580" s="1" t="s">
        <v>448</v>
      </c>
      <c r="F580" s="20">
        <v>103</v>
      </c>
      <c r="G580" s="20">
        <v>311186</v>
      </c>
      <c r="H580" s="1" t="s">
        <v>488</v>
      </c>
      <c r="I580" s="1">
        <v>16455866</v>
      </c>
      <c r="J580" s="21" t="s">
        <v>485</v>
      </c>
      <c r="K580" s="1" t="s">
        <v>489</v>
      </c>
      <c r="L580" s="21" t="s">
        <v>490</v>
      </c>
      <c r="M580" s="22">
        <v>45505</v>
      </c>
      <c r="N580" s="22">
        <v>46418</v>
      </c>
      <c r="O580" s="77">
        <f t="shared" si="20"/>
        <v>0.85000000000000009</v>
      </c>
      <c r="P580" s="21" t="s">
        <v>483</v>
      </c>
      <c r="Q580" s="1" t="s">
        <v>95</v>
      </c>
      <c r="R580" s="20">
        <v>138</v>
      </c>
      <c r="S580" s="69">
        <v>12657378.492000001</v>
      </c>
      <c r="T580" s="69">
        <v>2061728.43</v>
      </c>
      <c r="U580" s="69">
        <v>171926.598</v>
      </c>
      <c r="V580" s="69">
        <v>0</v>
      </c>
      <c r="W580" s="69">
        <v>14891033.52</v>
      </c>
      <c r="X580" s="24" t="s">
        <v>84</v>
      </c>
      <c r="Y580" s="1" t="s">
        <v>2884</v>
      </c>
      <c r="Z580" s="23">
        <v>1920728.27</v>
      </c>
      <c r="AA580" s="26">
        <v>20024.22</v>
      </c>
    </row>
    <row r="581" spans="1:27" s="1" customFormat="1" ht="18.75" hidden="1" customHeight="1" x14ac:dyDescent="0.2">
      <c r="A581" s="20">
        <v>311971</v>
      </c>
      <c r="B581" s="12" t="s">
        <v>27</v>
      </c>
      <c r="C581" s="20">
        <v>13</v>
      </c>
      <c r="D581" s="1" t="s">
        <v>391</v>
      </c>
      <c r="E581" s="1" t="s">
        <v>448</v>
      </c>
      <c r="F581" s="20">
        <v>103</v>
      </c>
      <c r="G581" s="20">
        <v>311971</v>
      </c>
      <c r="H581" s="1" t="s">
        <v>491</v>
      </c>
      <c r="I581" s="1">
        <v>16455866</v>
      </c>
      <c r="J581" s="21" t="s">
        <v>485</v>
      </c>
      <c r="K581" s="1" t="s">
        <v>492</v>
      </c>
      <c r="L581" s="21" t="s">
        <v>493</v>
      </c>
      <c r="M581" s="22">
        <v>45505</v>
      </c>
      <c r="N581" s="22">
        <v>46418</v>
      </c>
      <c r="O581" s="77">
        <f t="shared" si="20"/>
        <v>0.85000000000000009</v>
      </c>
      <c r="P581" s="21" t="s">
        <v>494</v>
      </c>
      <c r="Q581" s="1" t="s">
        <v>495</v>
      </c>
      <c r="R581" s="20">
        <v>138</v>
      </c>
      <c r="S581" s="69">
        <v>12657423.253</v>
      </c>
      <c r="T581" s="69">
        <v>2233662.9270000001</v>
      </c>
      <c r="U581" s="69">
        <v>0</v>
      </c>
      <c r="V581" s="69">
        <v>0</v>
      </c>
      <c r="W581" s="69">
        <v>14891086.18</v>
      </c>
      <c r="X581" s="24" t="s">
        <v>84</v>
      </c>
      <c r="Y581" s="1" t="s">
        <v>2885</v>
      </c>
      <c r="Z581" s="23">
        <v>1613372.09</v>
      </c>
      <c r="AA581" s="26">
        <v>21928.959999999999</v>
      </c>
    </row>
    <row r="582" spans="1:27" s="1" customFormat="1" ht="18.75" hidden="1" customHeight="1" x14ac:dyDescent="0.2">
      <c r="A582" s="20">
        <v>316782</v>
      </c>
      <c r="B582" s="12" t="s">
        <v>27</v>
      </c>
      <c r="C582" s="20">
        <v>14</v>
      </c>
      <c r="D582" s="1" t="s">
        <v>391</v>
      </c>
      <c r="E582" s="1" t="s">
        <v>448</v>
      </c>
      <c r="F582" s="20">
        <v>103</v>
      </c>
      <c r="G582" s="20">
        <v>316782</v>
      </c>
      <c r="H582" s="1" t="s">
        <v>496</v>
      </c>
      <c r="I582" s="1">
        <v>3127522</v>
      </c>
      <c r="J582" s="21" t="s">
        <v>497</v>
      </c>
      <c r="K582" s="1" t="s">
        <v>478</v>
      </c>
      <c r="L582" s="21" t="s">
        <v>498</v>
      </c>
      <c r="M582" s="22">
        <v>45536</v>
      </c>
      <c r="N582" s="22">
        <v>46446</v>
      </c>
      <c r="O582" s="77">
        <f t="shared" si="20"/>
        <v>0.85000000000000009</v>
      </c>
      <c r="P582" s="21" t="s">
        <v>499</v>
      </c>
      <c r="Q582" s="1" t="s">
        <v>500</v>
      </c>
      <c r="R582" s="20">
        <v>138</v>
      </c>
      <c r="S582" s="69">
        <v>12654613.943499999</v>
      </c>
      <c r="T582" s="69">
        <v>2143891.1264999998</v>
      </c>
      <c r="U582" s="69">
        <v>89276.04</v>
      </c>
      <c r="V582" s="69">
        <v>0</v>
      </c>
      <c r="W582" s="69">
        <v>14887781.109999999</v>
      </c>
      <c r="X582" s="24" t="s">
        <v>84</v>
      </c>
      <c r="Y582" s="1" t="s">
        <v>1835</v>
      </c>
      <c r="Z582" s="23">
        <v>272332.75</v>
      </c>
      <c r="AA582" s="26">
        <v>41650.9</v>
      </c>
    </row>
    <row r="583" spans="1:27" s="1" customFormat="1" ht="18.75" hidden="1" customHeight="1" x14ac:dyDescent="0.2">
      <c r="A583" s="20">
        <v>302151</v>
      </c>
      <c r="B583" s="12" t="s">
        <v>27</v>
      </c>
      <c r="C583" s="20">
        <v>15</v>
      </c>
      <c r="D583" s="1" t="s">
        <v>391</v>
      </c>
      <c r="E583" s="1" t="s">
        <v>448</v>
      </c>
      <c r="F583" s="20">
        <v>103</v>
      </c>
      <c r="G583" s="20">
        <v>302151</v>
      </c>
      <c r="H583" s="1" t="s">
        <v>964</v>
      </c>
      <c r="I583" s="1">
        <v>16455866</v>
      </c>
      <c r="J583" s="21" t="s">
        <v>485</v>
      </c>
      <c r="K583" s="1" t="s">
        <v>217</v>
      </c>
      <c r="L583" s="21" t="s">
        <v>965</v>
      </c>
      <c r="M583" s="22">
        <v>45536</v>
      </c>
      <c r="N583" s="22">
        <v>46446</v>
      </c>
      <c r="O583" s="77">
        <f t="shared" si="20"/>
        <v>0.85</v>
      </c>
      <c r="P583" s="21" t="s">
        <v>221</v>
      </c>
      <c r="Q583" s="1" t="s">
        <v>222</v>
      </c>
      <c r="R583" s="20">
        <v>138</v>
      </c>
      <c r="S583" s="69">
        <v>12656725.7345</v>
      </c>
      <c r="T583" s="69">
        <v>2233539.8355</v>
      </c>
      <c r="U583" s="69">
        <v>0</v>
      </c>
      <c r="V583" s="69">
        <v>0</v>
      </c>
      <c r="W583" s="69">
        <v>14890265.57</v>
      </c>
      <c r="X583" s="24" t="s">
        <v>84</v>
      </c>
      <c r="Z583" s="23">
        <v>1114039.5900000001</v>
      </c>
      <c r="AA583" s="26">
        <v>30694.959999999999</v>
      </c>
    </row>
    <row r="584" spans="1:27" s="1" customFormat="1" ht="18.75" hidden="1" customHeight="1" x14ac:dyDescent="0.2">
      <c r="A584" s="20">
        <v>313645</v>
      </c>
      <c r="B584" s="12" t="s">
        <v>27</v>
      </c>
      <c r="C584" s="20">
        <v>16</v>
      </c>
      <c r="D584" s="1" t="s">
        <v>868</v>
      </c>
      <c r="E584" s="1" t="s">
        <v>869</v>
      </c>
      <c r="F584" s="20">
        <v>78</v>
      </c>
      <c r="G584" s="20">
        <v>313645</v>
      </c>
      <c r="H584" s="1" t="s">
        <v>966</v>
      </c>
      <c r="I584" s="1">
        <v>9890697</v>
      </c>
      <c r="J584" s="21" t="s">
        <v>967</v>
      </c>
      <c r="L584" s="21" t="s">
        <v>968</v>
      </c>
      <c r="M584" s="22">
        <v>45536</v>
      </c>
      <c r="N584" s="22">
        <v>46265</v>
      </c>
      <c r="O584" s="77">
        <f t="shared" si="20"/>
        <v>0.85</v>
      </c>
      <c r="P584" s="21" t="s">
        <v>969</v>
      </c>
      <c r="Q584" s="1" t="s">
        <v>95</v>
      </c>
      <c r="R584" s="20">
        <v>151</v>
      </c>
      <c r="S584" s="69">
        <v>4189803.5950000002</v>
      </c>
      <c r="T584" s="69">
        <v>739377.10499999998</v>
      </c>
      <c r="U584" s="69">
        <v>0</v>
      </c>
      <c r="V584" s="69">
        <v>0</v>
      </c>
      <c r="W584" s="69">
        <v>4929180.7</v>
      </c>
      <c r="X584" s="24" t="s">
        <v>84</v>
      </c>
      <c r="Y584" s="1" t="s">
        <v>1836</v>
      </c>
      <c r="Z584" s="23">
        <v>1230525.96</v>
      </c>
      <c r="AA584" s="26">
        <v>62967.17</v>
      </c>
    </row>
    <row r="585" spans="1:27" s="1" customFormat="1" ht="18.75" hidden="1" customHeight="1" x14ac:dyDescent="0.2">
      <c r="A585" s="20">
        <v>317783</v>
      </c>
      <c r="B585" s="12" t="s">
        <v>27</v>
      </c>
      <c r="C585" s="20">
        <v>17</v>
      </c>
      <c r="D585" s="1" t="s">
        <v>868</v>
      </c>
      <c r="E585" s="1" t="s">
        <v>869</v>
      </c>
      <c r="F585" s="20">
        <v>78</v>
      </c>
      <c r="G585" s="20">
        <v>317783</v>
      </c>
      <c r="H585" s="1" t="s">
        <v>970</v>
      </c>
      <c r="I585" s="1">
        <v>22246112</v>
      </c>
      <c r="J585" s="21" t="s">
        <v>971</v>
      </c>
      <c r="K585" s="1" t="s">
        <v>972</v>
      </c>
      <c r="L585" s="21" t="s">
        <v>973</v>
      </c>
      <c r="M585" s="22">
        <v>45536</v>
      </c>
      <c r="N585" s="22">
        <v>46142</v>
      </c>
      <c r="O585" s="77">
        <f t="shared" si="20"/>
        <v>0.84146290574800775</v>
      </c>
      <c r="P585" s="21" t="s">
        <v>483</v>
      </c>
      <c r="Q585" s="1" t="s">
        <v>95</v>
      </c>
      <c r="R585" s="20">
        <v>151</v>
      </c>
      <c r="S585" s="69">
        <v>4159174.0320000001</v>
      </c>
      <c r="T585" s="69">
        <v>733971.88800000004</v>
      </c>
      <c r="U585" s="69">
        <v>49643.6</v>
      </c>
      <c r="V585" s="69">
        <v>0</v>
      </c>
      <c r="W585" s="69">
        <v>4942789.5199999996</v>
      </c>
      <c r="X585" s="24" t="s">
        <v>84</v>
      </c>
      <c r="Z585" s="23">
        <v>1754624.76</v>
      </c>
      <c r="AA585" s="26">
        <v>47962.57</v>
      </c>
    </row>
    <row r="586" spans="1:27" s="1" customFormat="1" ht="18.75" hidden="1" customHeight="1" x14ac:dyDescent="0.2">
      <c r="A586" s="20">
        <v>300627</v>
      </c>
      <c r="B586" s="12" t="s">
        <v>27</v>
      </c>
      <c r="C586" s="20">
        <v>18</v>
      </c>
      <c r="D586" s="1" t="s">
        <v>868</v>
      </c>
      <c r="E586" s="1" t="s">
        <v>869</v>
      </c>
      <c r="F586" s="20">
        <v>78</v>
      </c>
      <c r="G586" s="20">
        <v>300627</v>
      </c>
      <c r="H586" s="1" t="s">
        <v>974</v>
      </c>
      <c r="I586" s="1">
        <v>3223660</v>
      </c>
      <c r="J586" s="21" t="s">
        <v>975</v>
      </c>
      <c r="K586" s="1" t="s">
        <v>976</v>
      </c>
      <c r="L586" s="21" t="s">
        <v>977</v>
      </c>
      <c r="M586" s="22">
        <v>45536</v>
      </c>
      <c r="N586" s="22">
        <v>46387</v>
      </c>
      <c r="O586" s="77">
        <f t="shared" si="20"/>
        <v>0.85</v>
      </c>
      <c r="P586" s="21" t="s">
        <v>978</v>
      </c>
      <c r="Q586" s="1" t="s">
        <v>95</v>
      </c>
      <c r="R586" s="20">
        <v>146</v>
      </c>
      <c r="S586" s="69">
        <v>4217602.3265000004</v>
      </c>
      <c r="T586" s="69">
        <v>744282.7635</v>
      </c>
      <c r="U586" s="69">
        <v>0</v>
      </c>
      <c r="V586" s="69">
        <v>0</v>
      </c>
      <c r="W586" s="69">
        <v>4961885.09</v>
      </c>
      <c r="X586" s="24" t="s">
        <v>84</v>
      </c>
      <c r="Z586" s="23">
        <v>450970.16</v>
      </c>
      <c r="AA586" s="26">
        <v>29029.84</v>
      </c>
    </row>
    <row r="587" spans="1:27" s="1" customFormat="1" ht="18.75" hidden="1" customHeight="1" x14ac:dyDescent="0.2">
      <c r="A587" s="20">
        <v>300629</v>
      </c>
      <c r="B587" s="12" t="s">
        <v>27</v>
      </c>
      <c r="C587" s="20">
        <v>19</v>
      </c>
      <c r="D587" s="1" t="s">
        <v>868</v>
      </c>
      <c r="E587" s="1" t="s">
        <v>869</v>
      </c>
      <c r="F587" s="20">
        <v>78</v>
      </c>
      <c r="G587" s="20">
        <v>300629</v>
      </c>
      <c r="H587" s="1" t="s">
        <v>979</v>
      </c>
      <c r="I587" s="1">
        <v>3223660</v>
      </c>
      <c r="J587" s="21" t="s">
        <v>975</v>
      </c>
      <c r="K587" s="1" t="s">
        <v>976</v>
      </c>
      <c r="L587" s="21" t="s">
        <v>980</v>
      </c>
      <c r="M587" s="22">
        <v>45536</v>
      </c>
      <c r="N587" s="22">
        <v>46265</v>
      </c>
      <c r="O587" s="77">
        <f t="shared" si="20"/>
        <v>0.85</v>
      </c>
      <c r="P587" s="21" t="s">
        <v>981</v>
      </c>
      <c r="Q587" s="1" t="s">
        <v>95</v>
      </c>
      <c r="R587" s="20">
        <v>146</v>
      </c>
      <c r="S587" s="69">
        <v>4205863.9369999999</v>
      </c>
      <c r="T587" s="69">
        <v>742211.28300000005</v>
      </c>
      <c r="U587" s="69">
        <v>0</v>
      </c>
      <c r="V587" s="69">
        <v>0</v>
      </c>
      <c r="W587" s="69">
        <v>4948075.22</v>
      </c>
      <c r="X587" s="24" t="s">
        <v>84</v>
      </c>
      <c r="Z587" s="23">
        <v>535541.70000000007</v>
      </c>
      <c r="AA587" s="26">
        <v>77954.649999999994</v>
      </c>
    </row>
    <row r="588" spans="1:27" s="1" customFormat="1" ht="18.75" hidden="1" customHeight="1" x14ac:dyDescent="0.2">
      <c r="A588" s="20">
        <v>310503</v>
      </c>
      <c r="B588" s="12" t="s">
        <v>27</v>
      </c>
      <c r="C588" s="20">
        <v>20</v>
      </c>
      <c r="D588" s="1" t="s">
        <v>868</v>
      </c>
      <c r="E588" s="1" t="s">
        <v>869</v>
      </c>
      <c r="F588" s="20">
        <v>78</v>
      </c>
      <c r="G588" s="20">
        <v>310503</v>
      </c>
      <c r="H588" s="1" t="s">
        <v>982</v>
      </c>
      <c r="I588" s="1">
        <v>22246112</v>
      </c>
      <c r="J588" s="21" t="s">
        <v>971</v>
      </c>
      <c r="L588" s="21" t="s">
        <v>973</v>
      </c>
      <c r="M588" s="22">
        <v>45536</v>
      </c>
      <c r="N588" s="22">
        <v>46142</v>
      </c>
      <c r="O588" s="77">
        <f t="shared" si="20"/>
        <v>0.85</v>
      </c>
      <c r="P588" s="21" t="s">
        <v>483</v>
      </c>
      <c r="Q588" s="1" t="s">
        <v>95</v>
      </c>
      <c r="R588" s="20">
        <v>151</v>
      </c>
      <c r="S588" s="69">
        <v>4076662.4240000001</v>
      </c>
      <c r="T588" s="69">
        <v>719411.01599999995</v>
      </c>
      <c r="U588" s="69">
        <v>0</v>
      </c>
      <c r="V588" s="69">
        <v>0</v>
      </c>
      <c r="W588" s="69">
        <v>4796073.4400000004</v>
      </c>
      <c r="X588" s="24" t="s">
        <v>84</v>
      </c>
      <c r="Y588" s="1" t="s">
        <v>2886</v>
      </c>
      <c r="Z588" s="23">
        <v>1668683.11</v>
      </c>
      <c r="AA588" s="26">
        <v>40563.72</v>
      </c>
    </row>
    <row r="589" spans="1:27" s="1" customFormat="1" ht="18.75" hidden="1" customHeight="1" x14ac:dyDescent="0.2">
      <c r="A589" s="20">
        <v>311559</v>
      </c>
      <c r="B589" s="12" t="s">
        <v>27</v>
      </c>
      <c r="C589" s="20">
        <v>21</v>
      </c>
      <c r="D589" s="1" t="s">
        <v>868</v>
      </c>
      <c r="E589" s="1" t="s">
        <v>869</v>
      </c>
      <c r="F589" s="20">
        <v>78</v>
      </c>
      <c r="G589" s="20">
        <v>311559</v>
      </c>
      <c r="H589" s="1" t="s">
        <v>983</v>
      </c>
      <c r="I589" s="1">
        <v>14465545</v>
      </c>
      <c r="J589" s="21" t="s">
        <v>984</v>
      </c>
      <c r="K589" s="1" t="s">
        <v>985</v>
      </c>
      <c r="L589" s="21" t="s">
        <v>973</v>
      </c>
      <c r="M589" s="22">
        <v>45536</v>
      </c>
      <c r="N589" s="22">
        <v>46142</v>
      </c>
      <c r="O589" s="77">
        <f t="shared" si="20"/>
        <v>0.8160370935641218</v>
      </c>
      <c r="P589" s="21" t="s">
        <v>483</v>
      </c>
      <c r="Q589" s="1" t="s">
        <v>95</v>
      </c>
      <c r="R589" s="20">
        <v>151</v>
      </c>
      <c r="S589" s="69">
        <v>4033499.594</v>
      </c>
      <c r="T589" s="69">
        <v>711794.04599999997</v>
      </c>
      <c r="U589" s="69">
        <v>197495.88</v>
      </c>
      <c r="V589" s="69">
        <v>0</v>
      </c>
      <c r="W589" s="69">
        <v>4942789.5199999996</v>
      </c>
      <c r="X589" s="24" t="s">
        <v>84</v>
      </c>
      <c r="Y589" s="1" t="s">
        <v>2887</v>
      </c>
      <c r="Z589" s="23">
        <v>1761966.24</v>
      </c>
      <c r="AA589" s="26">
        <v>49258.28</v>
      </c>
    </row>
    <row r="590" spans="1:27" s="1" customFormat="1" ht="18.75" hidden="1" customHeight="1" x14ac:dyDescent="0.2">
      <c r="A590" s="20">
        <v>312430</v>
      </c>
      <c r="B590" s="12" t="s">
        <v>27</v>
      </c>
      <c r="C590" s="20">
        <v>22</v>
      </c>
      <c r="D590" s="1" t="s">
        <v>868</v>
      </c>
      <c r="E590" s="1" t="s">
        <v>869</v>
      </c>
      <c r="F590" s="20">
        <v>78</v>
      </c>
      <c r="G590" s="20">
        <v>312430</v>
      </c>
      <c r="H590" s="1" t="s">
        <v>986</v>
      </c>
      <c r="I590" s="1">
        <v>17253210</v>
      </c>
      <c r="J590" s="21" t="s">
        <v>987</v>
      </c>
      <c r="K590" s="1" t="s">
        <v>988</v>
      </c>
      <c r="L590" s="21" t="s">
        <v>989</v>
      </c>
      <c r="M590" s="22">
        <v>45536</v>
      </c>
      <c r="N590" s="22">
        <v>46630</v>
      </c>
      <c r="O590" s="77">
        <f t="shared" si="20"/>
        <v>0.81961263945389251</v>
      </c>
      <c r="P590" s="21" t="s">
        <v>675</v>
      </c>
      <c r="Q590" s="1" t="s">
        <v>94</v>
      </c>
      <c r="R590" s="20">
        <v>139</v>
      </c>
      <c r="S590" s="69">
        <v>3992206.594</v>
      </c>
      <c r="T590" s="69">
        <v>496276.0245</v>
      </c>
      <c r="U590" s="69">
        <v>382362.95150000002</v>
      </c>
      <c r="V590" s="69">
        <v>0</v>
      </c>
      <c r="W590" s="69">
        <v>4870845.57</v>
      </c>
      <c r="X590" s="24" t="s">
        <v>84</v>
      </c>
      <c r="Y590" s="1" t="s">
        <v>2888</v>
      </c>
      <c r="Z590" s="23">
        <v>353105.17000000004</v>
      </c>
      <c r="AA590" s="26">
        <v>26579.47</v>
      </c>
    </row>
    <row r="591" spans="1:27" s="1" customFormat="1" ht="18.75" hidden="1" customHeight="1" x14ac:dyDescent="0.2">
      <c r="A591" s="20">
        <v>313068</v>
      </c>
      <c r="B591" s="12" t="s">
        <v>27</v>
      </c>
      <c r="C591" s="20">
        <v>23</v>
      </c>
      <c r="D591" s="1" t="s">
        <v>868</v>
      </c>
      <c r="E591" s="1" t="s">
        <v>869</v>
      </c>
      <c r="F591" s="20">
        <v>78</v>
      </c>
      <c r="G591" s="20">
        <v>313068</v>
      </c>
      <c r="H591" s="1" t="s">
        <v>990</v>
      </c>
      <c r="I591" s="1">
        <v>13904952</v>
      </c>
      <c r="J591" s="21" t="s">
        <v>991</v>
      </c>
      <c r="K591" s="1" t="s">
        <v>992</v>
      </c>
      <c r="L591" s="21" t="s">
        <v>993</v>
      </c>
      <c r="M591" s="22">
        <v>45536</v>
      </c>
      <c r="N591" s="22">
        <v>46630</v>
      </c>
      <c r="O591" s="77">
        <f t="shared" si="20"/>
        <v>0.83333636989839022</v>
      </c>
      <c r="P591" s="21" t="s">
        <v>483</v>
      </c>
      <c r="Q591" s="1" t="s">
        <v>95</v>
      </c>
      <c r="R591" s="20">
        <v>151</v>
      </c>
      <c r="S591" s="69">
        <v>4120304.7305000001</v>
      </c>
      <c r="T591" s="69">
        <v>727112.59950000001</v>
      </c>
      <c r="U591" s="69">
        <v>96930.33</v>
      </c>
      <c r="V591" s="69">
        <v>0</v>
      </c>
      <c r="W591" s="69">
        <v>4944347.66</v>
      </c>
      <c r="X591" s="24" t="s">
        <v>84</v>
      </c>
      <c r="Z591" s="23">
        <v>464320.73</v>
      </c>
      <c r="AA591" s="26">
        <v>30113.97</v>
      </c>
    </row>
    <row r="592" spans="1:27" s="1" customFormat="1" ht="18.75" hidden="1" customHeight="1" x14ac:dyDescent="0.2">
      <c r="A592" s="20">
        <v>317851</v>
      </c>
      <c r="B592" s="12" t="s">
        <v>27</v>
      </c>
      <c r="C592" s="20">
        <v>24</v>
      </c>
      <c r="D592" s="1" t="s">
        <v>868</v>
      </c>
      <c r="E592" s="1" t="s">
        <v>869</v>
      </c>
      <c r="F592" s="20">
        <v>78</v>
      </c>
      <c r="G592" s="20">
        <v>317851</v>
      </c>
      <c r="H592" s="1" t="s">
        <v>994</v>
      </c>
      <c r="I592" s="1">
        <v>27357510</v>
      </c>
      <c r="J592" s="21" t="s">
        <v>995</v>
      </c>
      <c r="K592" s="1" t="s">
        <v>996</v>
      </c>
      <c r="L592" s="21" t="s">
        <v>997</v>
      </c>
      <c r="M592" s="22">
        <v>45536</v>
      </c>
      <c r="N592" s="22">
        <v>46326</v>
      </c>
      <c r="O592" s="77">
        <f t="shared" si="20"/>
        <v>0.84287570291863012</v>
      </c>
      <c r="P592" s="21" t="s">
        <v>483</v>
      </c>
      <c r="Q592" s="1" t="s">
        <v>95</v>
      </c>
      <c r="R592" s="20">
        <v>151</v>
      </c>
      <c r="S592" s="69">
        <v>4182821.6949999998</v>
      </c>
      <c r="T592" s="69">
        <v>738145.005</v>
      </c>
      <c r="U592" s="69">
        <v>41593.83</v>
      </c>
      <c r="V592" s="69">
        <v>0</v>
      </c>
      <c r="W592" s="69">
        <v>4962560.53</v>
      </c>
      <c r="X592" s="24" t="s">
        <v>84</v>
      </c>
      <c r="Z592" s="23">
        <v>496256.05000000005</v>
      </c>
      <c r="AA592" s="26">
        <v>0</v>
      </c>
    </row>
    <row r="593" spans="1:27" s="1" customFormat="1" ht="18.75" hidden="1" customHeight="1" x14ac:dyDescent="0.2">
      <c r="A593" s="20">
        <v>312235</v>
      </c>
      <c r="B593" s="12" t="s">
        <v>27</v>
      </c>
      <c r="C593" s="20">
        <v>25</v>
      </c>
      <c r="D593" s="1" t="s">
        <v>868</v>
      </c>
      <c r="E593" s="1" t="s">
        <v>869</v>
      </c>
      <c r="F593" s="20">
        <v>78</v>
      </c>
      <c r="G593" s="20">
        <v>312235</v>
      </c>
      <c r="H593" s="1" t="s">
        <v>998</v>
      </c>
      <c r="I593" s="1">
        <v>17253210</v>
      </c>
      <c r="J593" s="21" t="s">
        <v>987</v>
      </c>
      <c r="L593" s="21" t="s">
        <v>999</v>
      </c>
      <c r="M593" s="22">
        <v>45536</v>
      </c>
      <c r="N593" s="22">
        <v>46630</v>
      </c>
      <c r="O593" s="77">
        <f t="shared" si="20"/>
        <v>0.80749999887966573</v>
      </c>
      <c r="P593" s="21" t="s">
        <v>1000</v>
      </c>
      <c r="Q593" s="1" t="s">
        <v>1001</v>
      </c>
      <c r="R593" s="20">
        <v>139</v>
      </c>
      <c r="S593" s="69">
        <v>3982238.304</v>
      </c>
      <c r="T593" s="69">
        <v>702747.93599999999</v>
      </c>
      <c r="U593" s="69">
        <v>246578.23</v>
      </c>
      <c r="V593" s="69">
        <v>0</v>
      </c>
      <c r="W593" s="69">
        <v>4931564.47</v>
      </c>
      <c r="X593" s="24" t="s">
        <v>84</v>
      </c>
      <c r="Z593" s="23">
        <v>455267.89</v>
      </c>
      <c r="AA593" s="26">
        <v>37888.559999999998</v>
      </c>
    </row>
    <row r="594" spans="1:27" s="1" customFormat="1" ht="18.75" hidden="1" customHeight="1" x14ac:dyDescent="0.2">
      <c r="A594" s="20">
        <v>312238</v>
      </c>
      <c r="B594" s="12" t="s">
        <v>27</v>
      </c>
      <c r="C594" s="20">
        <v>26</v>
      </c>
      <c r="D594" s="1" t="s">
        <v>868</v>
      </c>
      <c r="E594" s="1" t="s">
        <v>869</v>
      </c>
      <c r="F594" s="20">
        <v>78</v>
      </c>
      <c r="G594" s="20">
        <v>312238</v>
      </c>
      <c r="H594" s="1" t="s">
        <v>1002</v>
      </c>
      <c r="I594" s="1">
        <v>17253210</v>
      </c>
      <c r="J594" s="21" t="s">
        <v>987</v>
      </c>
      <c r="K594" s="1" t="s">
        <v>1003</v>
      </c>
      <c r="L594" s="21" t="s">
        <v>1004</v>
      </c>
      <c r="M594" s="22">
        <v>45536</v>
      </c>
      <c r="N594" s="22">
        <v>46630</v>
      </c>
      <c r="O594" s="77">
        <f t="shared" si="20"/>
        <v>0.81998094491014617</v>
      </c>
      <c r="P594" s="21" t="s">
        <v>499</v>
      </c>
      <c r="Q594" s="1" t="s">
        <v>500</v>
      </c>
      <c r="R594" s="20">
        <v>139</v>
      </c>
      <c r="S594" s="69">
        <v>3994000.5529999998</v>
      </c>
      <c r="T594" s="69">
        <v>490260.99300000002</v>
      </c>
      <c r="U594" s="69">
        <v>386584.02399999998</v>
      </c>
      <c r="V594" s="69">
        <v>0</v>
      </c>
      <c r="W594" s="69">
        <v>4870845.57</v>
      </c>
      <c r="X594" s="24" t="s">
        <v>84</v>
      </c>
      <c r="Z594" s="23">
        <v>318155.95</v>
      </c>
      <c r="AA594" s="26">
        <v>25886.85</v>
      </c>
    </row>
    <row r="595" spans="1:27" s="1" customFormat="1" ht="18.75" hidden="1" customHeight="1" x14ac:dyDescent="0.2">
      <c r="A595" s="20">
        <v>312272</v>
      </c>
      <c r="B595" s="12" t="s">
        <v>27</v>
      </c>
      <c r="C595" s="20">
        <v>27</v>
      </c>
      <c r="D595" s="1" t="s">
        <v>868</v>
      </c>
      <c r="E595" s="1" t="s">
        <v>869</v>
      </c>
      <c r="F595" s="20">
        <v>78</v>
      </c>
      <c r="G595" s="20">
        <v>312272</v>
      </c>
      <c r="H595" s="1" t="s">
        <v>1005</v>
      </c>
      <c r="I595" s="1">
        <v>17253210</v>
      </c>
      <c r="J595" s="21" t="s">
        <v>987</v>
      </c>
      <c r="L595" s="21" t="s">
        <v>1006</v>
      </c>
      <c r="M595" s="22">
        <v>45536</v>
      </c>
      <c r="N595" s="22">
        <v>46630</v>
      </c>
      <c r="O595" s="77">
        <f t="shared" si="20"/>
        <v>0.80749999887966573</v>
      </c>
      <c r="P595" s="21" t="s">
        <v>675</v>
      </c>
      <c r="Q595" s="1" t="s">
        <v>94</v>
      </c>
      <c r="R595" s="20">
        <v>139</v>
      </c>
      <c r="S595" s="69">
        <v>3982238.304</v>
      </c>
      <c r="T595" s="69">
        <v>702747.93599999999</v>
      </c>
      <c r="U595" s="69">
        <v>246578.23</v>
      </c>
      <c r="V595" s="69">
        <v>0</v>
      </c>
      <c r="W595" s="69">
        <v>4931564.47</v>
      </c>
      <c r="X595" s="24" t="s">
        <v>84</v>
      </c>
      <c r="Z595" s="23">
        <v>455130.73</v>
      </c>
      <c r="AA595" s="26">
        <v>38025.72</v>
      </c>
    </row>
    <row r="596" spans="1:27" s="1" customFormat="1" ht="18.75" hidden="1" customHeight="1" x14ac:dyDescent="0.2">
      <c r="A596" s="20">
        <v>317855</v>
      </c>
      <c r="B596" s="12" t="s">
        <v>27</v>
      </c>
      <c r="C596" s="20">
        <v>28</v>
      </c>
      <c r="D596" s="1" t="s">
        <v>868</v>
      </c>
      <c r="E596" s="1" t="s">
        <v>869</v>
      </c>
      <c r="F596" s="20">
        <v>78</v>
      </c>
      <c r="G596" s="20">
        <v>317855</v>
      </c>
      <c r="H596" s="1" t="s">
        <v>1007</v>
      </c>
      <c r="I596" s="1">
        <v>36586629</v>
      </c>
      <c r="J596" s="21" t="s">
        <v>1008</v>
      </c>
      <c r="K596" s="1" t="s">
        <v>1009</v>
      </c>
      <c r="L596" s="21" t="s">
        <v>1010</v>
      </c>
      <c r="M596" s="22">
        <v>45536</v>
      </c>
      <c r="N596" s="22">
        <v>46265</v>
      </c>
      <c r="O596" s="77">
        <f t="shared" si="20"/>
        <v>0.81453442250834207</v>
      </c>
      <c r="P596" s="21" t="s">
        <v>483</v>
      </c>
      <c r="Q596" s="1" t="s">
        <v>95</v>
      </c>
      <c r="R596" s="20">
        <v>151</v>
      </c>
      <c r="S596" s="69">
        <v>4042085.9539999999</v>
      </c>
      <c r="T596" s="69">
        <v>713309.28599999996</v>
      </c>
      <c r="U596" s="69">
        <v>207054.28</v>
      </c>
      <c r="V596" s="69">
        <v>0</v>
      </c>
      <c r="W596" s="69">
        <v>4962449.5199999996</v>
      </c>
      <c r="X596" s="24" t="s">
        <v>84</v>
      </c>
      <c r="Z596" s="23">
        <v>496244</v>
      </c>
      <c r="AA596" s="26">
        <v>0</v>
      </c>
    </row>
    <row r="597" spans="1:27" s="1" customFormat="1" ht="18.75" hidden="1" customHeight="1" x14ac:dyDescent="0.2">
      <c r="A597" s="20">
        <v>310073</v>
      </c>
      <c r="B597" s="12" t="s">
        <v>27</v>
      </c>
      <c r="C597" s="20">
        <v>29</v>
      </c>
      <c r="D597" s="1" t="s">
        <v>868</v>
      </c>
      <c r="E597" s="1" t="s">
        <v>869</v>
      </c>
      <c r="F597" s="20">
        <v>78</v>
      </c>
      <c r="G597" s="20">
        <v>310073</v>
      </c>
      <c r="H597" s="1" t="s">
        <v>1011</v>
      </c>
      <c r="I597" s="1">
        <v>14832064</v>
      </c>
      <c r="J597" s="21" t="s">
        <v>1012</v>
      </c>
      <c r="K597" s="1" t="s">
        <v>1013</v>
      </c>
      <c r="L597" s="21" t="s">
        <v>1014</v>
      </c>
      <c r="M597" s="22">
        <v>45536</v>
      </c>
      <c r="N597" s="22">
        <v>46356</v>
      </c>
      <c r="O597" s="77">
        <f t="shared" si="20"/>
        <v>0.83348791787901932</v>
      </c>
      <c r="P597" s="21" t="s">
        <v>483</v>
      </c>
      <c r="Q597" s="1" t="s">
        <v>95</v>
      </c>
      <c r="R597" s="20">
        <v>151</v>
      </c>
      <c r="S597" s="69">
        <v>4135390.4369999999</v>
      </c>
      <c r="T597" s="69">
        <v>729774.78300000005</v>
      </c>
      <c r="U597" s="69">
        <v>96382.93</v>
      </c>
      <c r="V597" s="69">
        <v>0</v>
      </c>
      <c r="W597" s="69">
        <v>4961548.1500000004</v>
      </c>
      <c r="X597" s="24" t="s">
        <v>84</v>
      </c>
      <c r="Z597" s="23">
        <v>720855.84</v>
      </c>
      <c r="AA597" s="26">
        <v>39653.120000000003</v>
      </c>
    </row>
    <row r="598" spans="1:27" s="1" customFormat="1" ht="18.75" hidden="1" customHeight="1" x14ac:dyDescent="0.2">
      <c r="A598" s="20">
        <v>311864</v>
      </c>
      <c r="B598" s="12" t="s">
        <v>27</v>
      </c>
      <c r="C598" s="20">
        <v>30</v>
      </c>
      <c r="D598" s="1" t="s">
        <v>868</v>
      </c>
      <c r="E598" s="1" t="s">
        <v>869</v>
      </c>
      <c r="F598" s="20">
        <v>78</v>
      </c>
      <c r="G598" s="20">
        <v>311864</v>
      </c>
      <c r="H598" s="1" t="s">
        <v>1015</v>
      </c>
      <c r="I598" s="1">
        <v>29203305</v>
      </c>
      <c r="J598" s="21" t="s">
        <v>1016</v>
      </c>
      <c r="L598" s="21" t="s">
        <v>1017</v>
      </c>
      <c r="M598" s="22">
        <v>45536</v>
      </c>
      <c r="N598" s="22">
        <v>46630</v>
      </c>
      <c r="O598" s="77">
        <f t="shared" si="20"/>
        <v>0.85</v>
      </c>
      <c r="P598" s="21" t="s">
        <v>483</v>
      </c>
      <c r="Q598" s="1" t="s">
        <v>95</v>
      </c>
      <c r="R598" s="20">
        <v>151</v>
      </c>
      <c r="S598" s="69">
        <v>4218592.415</v>
      </c>
      <c r="T598" s="69">
        <v>744457.48499999999</v>
      </c>
      <c r="U598" s="69">
        <v>0</v>
      </c>
      <c r="V598" s="69">
        <v>0</v>
      </c>
      <c r="W598" s="69">
        <v>4963049.9000000004</v>
      </c>
      <c r="X598" s="24" t="s">
        <v>84</v>
      </c>
      <c r="Z598" s="23">
        <v>535512.85</v>
      </c>
      <c r="AA598" s="26">
        <v>33178.740000000005</v>
      </c>
    </row>
    <row r="599" spans="1:27" s="1" customFormat="1" ht="18.75" hidden="1" customHeight="1" x14ac:dyDescent="0.2">
      <c r="A599" s="20">
        <v>316867</v>
      </c>
      <c r="B599" s="12" t="s">
        <v>27</v>
      </c>
      <c r="C599" s="20">
        <v>31</v>
      </c>
      <c r="D599" s="1" t="s">
        <v>868</v>
      </c>
      <c r="E599" s="1" t="s">
        <v>869</v>
      </c>
      <c r="F599" s="20">
        <v>78</v>
      </c>
      <c r="G599" s="20">
        <v>316867</v>
      </c>
      <c r="H599" s="1" t="s">
        <v>1018</v>
      </c>
      <c r="I599" s="1">
        <v>11369233</v>
      </c>
      <c r="J599" s="21" t="s">
        <v>1019</v>
      </c>
      <c r="K599" s="1" t="s">
        <v>1020</v>
      </c>
      <c r="L599" s="21" t="s">
        <v>973</v>
      </c>
      <c r="M599" s="22">
        <v>45536</v>
      </c>
      <c r="N599" s="22">
        <v>46142</v>
      </c>
      <c r="O599" s="77">
        <f t="shared" si="20"/>
        <v>0.83492195046210937</v>
      </c>
      <c r="P599" s="21" t="s">
        <v>483</v>
      </c>
      <c r="Q599" s="1" t="s">
        <v>95</v>
      </c>
      <c r="R599" s="20">
        <v>151</v>
      </c>
      <c r="S599" s="69">
        <v>4140851.2195000001</v>
      </c>
      <c r="T599" s="69">
        <v>730738.45050000004</v>
      </c>
      <c r="U599" s="69">
        <v>87977.17</v>
      </c>
      <c r="V599" s="69">
        <v>0</v>
      </c>
      <c r="W599" s="69">
        <v>4959566.84</v>
      </c>
      <c r="X599" s="24" t="s">
        <v>84</v>
      </c>
      <c r="Y599" s="1" t="s">
        <v>2889</v>
      </c>
      <c r="Z599" s="23">
        <v>1348677.5500000003</v>
      </c>
      <c r="AA599" s="26">
        <v>68588.92</v>
      </c>
    </row>
    <row r="600" spans="1:27" s="1" customFormat="1" ht="18.75" hidden="1" customHeight="1" x14ac:dyDescent="0.2">
      <c r="A600" s="20">
        <v>317801</v>
      </c>
      <c r="B600" s="12" t="s">
        <v>27</v>
      </c>
      <c r="C600" s="20">
        <v>32</v>
      </c>
      <c r="D600" s="1" t="s">
        <v>868</v>
      </c>
      <c r="E600" s="1" t="s">
        <v>869</v>
      </c>
      <c r="F600" s="20">
        <v>78</v>
      </c>
      <c r="G600" s="20">
        <v>317801</v>
      </c>
      <c r="H600" s="1" t="s">
        <v>1021</v>
      </c>
      <c r="I600" s="1">
        <v>22246112</v>
      </c>
      <c r="J600" s="21" t="s">
        <v>971</v>
      </c>
      <c r="K600" s="1" t="s">
        <v>1022</v>
      </c>
      <c r="L600" s="21" t="s">
        <v>973</v>
      </c>
      <c r="M600" s="22">
        <v>45536</v>
      </c>
      <c r="N600" s="22">
        <v>46142</v>
      </c>
      <c r="O600" s="77">
        <f t="shared" si="20"/>
        <v>0.83439159886166581</v>
      </c>
      <c r="P600" s="21" t="s">
        <v>483</v>
      </c>
      <c r="Q600" s="1" t="s">
        <v>95</v>
      </c>
      <c r="R600" s="20">
        <v>151</v>
      </c>
      <c r="S600" s="69">
        <v>4093018.5915000001</v>
      </c>
      <c r="T600" s="69">
        <v>722297.39850000001</v>
      </c>
      <c r="U600" s="69">
        <v>90076.87</v>
      </c>
      <c r="V600" s="69">
        <v>0</v>
      </c>
      <c r="W600" s="69">
        <v>4905392.8600000003</v>
      </c>
      <c r="X600" s="24" t="s">
        <v>84</v>
      </c>
      <c r="Z600" s="23">
        <v>1239728.2499999998</v>
      </c>
      <c r="AA600" s="26">
        <v>28606.589999999997</v>
      </c>
    </row>
    <row r="601" spans="1:27" s="1" customFormat="1" ht="18.75" hidden="1" customHeight="1" x14ac:dyDescent="0.2">
      <c r="A601" s="20">
        <v>318126</v>
      </c>
      <c r="B601" s="12" t="s">
        <v>27</v>
      </c>
      <c r="C601" s="20">
        <v>33</v>
      </c>
      <c r="D601" s="1" t="s">
        <v>868</v>
      </c>
      <c r="E601" s="1" t="s">
        <v>869</v>
      </c>
      <c r="F601" s="20">
        <v>78</v>
      </c>
      <c r="G601" s="20">
        <v>318126</v>
      </c>
      <c r="H601" s="1" t="s">
        <v>1023</v>
      </c>
      <c r="I601" s="1">
        <v>29203305</v>
      </c>
      <c r="J601" s="21" t="s">
        <v>1016</v>
      </c>
      <c r="L601" s="21" t="s">
        <v>1024</v>
      </c>
      <c r="M601" s="22">
        <v>45536</v>
      </c>
      <c r="N601" s="22">
        <v>46630</v>
      </c>
      <c r="O601" s="77">
        <f t="shared" si="20"/>
        <v>0.85</v>
      </c>
      <c r="P601" s="21" t="s">
        <v>483</v>
      </c>
      <c r="Q601" s="1" t="s">
        <v>95</v>
      </c>
      <c r="R601" s="20">
        <v>151</v>
      </c>
      <c r="S601" s="69">
        <v>4216663.7649999997</v>
      </c>
      <c r="T601" s="69">
        <v>744117.13500000001</v>
      </c>
      <c r="U601" s="69">
        <v>0</v>
      </c>
      <c r="V601" s="69">
        <v>0</v>
      </c>
      <c r="W601" s="69">
        <v>4960780.9000000004</v>
      </c>
      <c r="X601" s="24" t="s">
        <v>84</v>
      </c>
      <c r="Z601" s="23">
        <v>357116.75</v>
      </c>
      <c r="AA601" s="26">
        <v>27283.119999999999</v>
      </c>
    </row>
    <row r="602" spans="1:27" s="1" customFormat="1" ht="18.75" hidden="1" customHeight="1" x14ac:dyDescent="0.2">
      <c r="A602" s="20">
        <v>318294</v>
      </c>
      <c r="B602" s="12" t="s">
        <v>27</v>
      </c>
      <c r="C602" s="20">
        <v>34</v>
      </c>
      <c r="D602" s="1" t="s">
        <v>868</v>
      </c>
      <c r="E602" s="1" t="s">
        <v>869</v>
      </c>
      <c r="F602" s="20">
        <v>78</v>
      </c>
      <c r="G602" s="20">
        <v>318294</v>
      </c>
      <c r="H602" s="1" t="s">
        <v>1025</v>
      </c>
      <c r="I602" s="1">
        <v>29203305</v>
      </c>
      <c r="J602" s="21" t="s">
        <v>1016</v>
      </c>
      <c r="L602" s="21" t="s">
        <v>1026</v>
      </c>
      <c r="M602" s="22">
        <v>45536</v>
      </c>
      <c r="N602" s="22">
        <v>46630</v>
      </c>
      <c r="O602" s="77">
        <f t="shared" si="20"/>
        <v>0.85</v>
      </c>
      <c r="P602" s="21" t="s">
        <v>483</v>
      </c>
      <c r="Q602" s="1" t="s">
        <v>95</v>
      </c>
      <c r="R602" s="20">
        <v>151</v>
      </c>
      <c r="S602" s="69">
        <v>4216323.7649999997</v>
      </c>
      <c r="T602" s="69">
        <v>744057.13500000001</v>
      </c>
      <c r="U602" s="69">
        <v>0</v>
      </c>
      <c r="V602" s="69">
        <v>0</v>
      </c>
      <c r="W602" s="69">
        <v>4960380.9000000004</v>
      </c>
      <c r="X602" s="24" t="s">
        <v>84</v>
      </c>
      <c r="Z602" s="23">
        <v>386364.67000000004</v>
      </c>
      <c r="AA602" s="26">
        <v>37355.269999999997</v>
      </c>
    </row>
    <row r="603" spans="1:27" s="1" customFormat="1" ht="18.75" hidden="1" customHeight="1" x14ac:dyDescent="0.2">
      <c r="A603" s="20">
        <v>312433</v>
      </c>
      <c r="B603" s="12" t="s">
        <v>27</v>
      </c>
      <c r="C603" s="20">
        <v>35</v>
      </c>
      <c r="D603" s="1" t="s">
        <v>868</v>
      </c>
      <c r="E603" s="1" t="s">
        <v>869</v>
      </c>
      <c r="F603" s="20">
        <v>78</v>
      </c>
      <c r="G603" s="20">
        <v>312433</v>
      </c>
      <c r="H603" s="1" t="s">
        <v>1027</v>
      </c>
      <c r="I603" s="1">
        <v>40568728</v>
      </c>
      <c r="J603" s="21" t="s">
        <v>1028</v>
      </c>
      <c r="K603" s="1" t="s">
        <v>1029</v>
      </c>
      <c r="L603" s="21" t="s">
        <v>1030</v>
      </c>
      <c r="M603" s="22">
        <v>45536</v>
      </c>
      <c r="N603" s="22">
        <v>46721</v>
      </c>
      <c r="O603" s="77">
        <f t="shared" si="20"/>
        <v>0.80750000017132961</v>
      </c>
      <c r="P603" s="21" t="s">
        <v>483</v>
      </c>
      <c r="Q603" s="1" t="s">
        <v>95</v>
      </c>
      <c r="R603" s="20">
        <v>151</v>
      </c>
      <c r="S603" s="69">
        <v>4006166.4330000002</v>
      </c>
      <c r="T603" s="69">
        <v>706970.54700000002</v>
      </c>
      <c r="U603" s="69">
        <v>248059.84</v>
      </c>
      <c r="V603" s="69">
        <v>0</v>
      </c>
      <c r="W603" s="69">
        <v>4961196.82</v>
      </c>
      <c r="X603" s="24" t="s">
        <v>84</v>
      </c>
      <c r="Y603" s="1" t="s">
        <v>1837</v>
      </c>
      <c r="Z603" s="23">
        <v>496119.66</v>
      </c>
      <c r="AA603" s="26">
        <v>0</v>
      </c>
    </row>
    <row r="604" spans="1:27" s="1" customFormat="1" ht="18.75" hidden="1" customHeight="1" x14ac:dyDescent="0.2">
      <c r="A604" s="20">
        <v>317961</v>
      </c>
      <c r="B604" s="12" t="s">
        <v>27</v>
      </c>
      <c r="C604" s="20">
        <v>36</v>
      </c>
      <c r="D604" s="1" t="s">
        <v>868</v>
      </c>
      <c r="E604" s="1" t="s">
        <v>869</v>
      </c>
      <c r="F604" s="20">
        <v>78</v>
      </c>
      <c r="G604" s="20">
        <v>317961</v>
      </c>
      <c r="H604" s="1" t="s">
        <v>1031</v>
      </c>
      <c r="I604" s="1">
        <v>5945811</v>
      </c>
      <c r="J604" s="21" t="s">
        <v>1032</v>
      </c>
      <c r="K604" s="1" t="s">
        <v>1033</v>
      </c>
      <c r="L604" s="21" t="s">
        <v>1034</v>
      </c>
      <c r="M604" s="22">
        <v>45536</v>
      </c>
      <c r="N604" s="22">
        <v>46081</v>
      </c>
      <c r="O604" s="77">
        <f t="shared" si="20"/>
        <v>0.82242579413664751</v>
      </c>
      <c r="P604" s="21" t="s">
        <v>483</v>
      </c>
      <c r="Q604" s="1" t="s">
        <v>95</v>
      </c>
      <c r="R604" s="20">
        <v>124</v>
      </c>
      <c r="S604" s="69">
        <v>4068225.5789999999</v>
      </c>
      <c r="T604" s="69">
        <v>717922.16099999996</v>
      </c>
      <c r="U604" s="69">
        <v>160469.46</v>
      </c>
      <c r="V604" s="69">
        <v>0</v>
      </c>
      <c r="W604" s="69">
        <v>4946617.2</v>
      </c>
      <c r="X604" s="24" t="s">
        <v>84</v>
      </c>
      <c r="Z604" s="23">
        <v>952829.7</v>
      </c>
      <c r="AA604" s="26">
        <v>61332.7</v>
      </c>
    </row>
    <row r="605" spans="1:27" s="1" customFormat="1" ht="18.75" hidden="1" customHeight="1" x14ac:dyDescent="0.2">
      <c r="A605" s="20">
        <v>318025</v>
      </c>
      <c r="B605" s="12" t="s">
        <v>27</v>
      </c>
      <c r="C605" s="20">
        <v>37</v>
      </c>
      <c r="D605" s="1" t="s">
        <v>868</v>
      </c>
      <c r="E605" s="1" t="s">
        <v>869</v>
      </c>
      <c r="F605" s="20">
        <v>78</v>
      </c>
      <c r="G605" s="20">
        <v>318025</v>
      </c>
      <c r="H605" s="1" t="s">
        <v>1035</v>
      </c>
      <c r="I605" s="1">
        <v>24065805</v>
      </c>
      <c r="J605" s="21" t="s">
        <v>1036</v>
      </c>
      <c r="K605" s="1" t="s">
        <v>1037</v>
      </c>
      <c r="L605" s="21" t="s">
        <v>1038</v>
      </c>
      <c r="M605" s="22">
        <v>45536</v>
      </c>
      <c r="N605" s="22">
        <v>46265</v>
      </c>
      <c r="O605" s="77">
        <f t="shared" si="20"/>
        <v>0.85000000000000009</v>
      </c>
      <c r="P605" s="21" t="s">
        <v>1039</v>
      </c>
      <c r="Q605" s="1" t="s">
        <v>500</v>
      </c>
      <c r="R605" s="20">
        <v>151</v>
      </c>
      <c r="S605" s="69">
        <v>4216509.2180000003</v>
      </c>
      <c r="T605" s="69">
        <v>744089.86199999996</v>
      </c>
      <c r="U605" s="69">
        <v>0</v>
      </c>
      <c r="V605" s="69">
        <v>0</v>
      </c>
      <c r="W605" s="69">
        <v>4960599.08</v>
      </c>
      <c r="X605" s="24" t="s">
        <v>84</v>
      </c>
      <c r="Y605" s="1" t="s">
        <v>2890</v>
      </c>
      <c r="Z605" s="23">
        <v>466121.76</v>
      </c>
      <c r="AA605" s="26">
        <v>22786.190000000002</v>
      </c>
    </row>
    <row r="606" spans="1:27" s="1" customFormat="1" ht="18.75" hidden="1" customHeight="1" x14ac:dyDescent="0.2">
      <c r="A606" s="20">
        <v>312888</v>
      </c>
      <c r="B606" s="12" t="s">
        <v>27</v>
      </c>
      <c r="C606" s="20">
        <v>38</v>
      </c>
      <c r="D606" s="1" t="s">
        <v>868</v>
      </c>
      <c r="E606" s="1" t="s">
        <v>869</v>
      </c>
      <c r="F606" s="20">
        <v>78</v>
      </c>
      <c r="G606" s="20">
        <v>312888</v>
      </c>
      <c r="H606" s="1" t="s">
        <v>1040</v>
      </c>
      <c r="I606" s="1">
        <v>33269758</v>
      </c>
      <c r="J606" s="21" t="s">
        <v>1041</v>
      </c>
      <c r="L606" s="21" t="s">
        <v>1042</v>
      </c>
      <c r="M606" s="22">
        <v>45536</v>
      </c>
      <c r="N606" s="22">
        <v>46446</v>
      </c>
      <c r="O606" s="77">
        <f t="shared" si="20"/>
        <v>0.85000000000000009</v>
      </c>
      <c r="P606" s="21" t="s">
        <v>549</v>
      </c>
      <c r="Q606" s="1" t="s">
        <v>93</v>
      </c>
      <c r="R606" s="20">
        <v>151</v>
      </c>
      <c r="S606" s="69">
        <v>4209969.9129999997</v>
      </c>
      <c r="T606" s="69">
        <v>742935.86699999997</v>
      </c>
      <c r="U606" s="69">
        <v>0</v>
      </c>
      <c r="V606" s="69">
        <v>0</v>
      </c>
      <c r="W606" s="69">
        <v>4952905.78</v>
      </c>
      <c r="X606" s="24" t="s">
        <v>1887</v>
      </c>
      <c r="Y606" s="1" t="s">
        <v>2891</v>
      </c>
      <c r="Z606" s="23">
        <v>0</v>
      </c>
      <c r="AA606" s="26">
        <v>0</v>
      </c>
    </row>
    <row r="607" spans="1:27" s="1" customFormat="1" ht="18.75" hidden="1" customHeight="1" x14ac:dyDescent="0.2">
      <c r="A607" s="20">
        <v>301795</v>
      </c>
      <c r="B607" s="12" t="s">
        <v>27</v>
      </c>
      <c r="C607" s="20">
        <v>39</v>
      </c>
      <c r="D607" s="1" t="s">
        <v>391</v>
      </c>
      <c r="E607" s="1" t="s">
        <v>448</v>
      </c>
      <c r="F607" s="20">
        <v>103</v>
      </c>
      <c r="G607" s="20">
        <v>301795</v>
      </c>
      <c r="H607" s="1" t="s">
        <v>1339</v>
      </c>
      <c r="I607" s="1">
        <v>14545164</v>
      </c>
      <c r="J607" s="21" t="s">
        <v>1340</v>
      </c>
      <c r="K607" s="1" t="s">
        <v>1341</v>
      </c>
      <c r="L607" s="21" t="s">
        <v>1342</v>
      </c>
      <c r="M607" s="27">
        <v>45566</v>
      </c>
      <c r="N607" s="27">
        <v>46477</v>
      </c>
      <c r="O607" s="77">
        <f t="shared" si="20"/>
        <v>0.85</v>
      </c>
      <c r="P607" s="21" t="s">
        <v>483</v>
      </c>
      <c r="Q607" s="1" t="s">
        <v>95</v>
      </c>
      <c r="R607" s="20">
        <v>138</v>
      </c>
      <c r="S607" s="69">
        <v>12649828.3585</v>
      </c>
      <c r="T607" s="69">
        <v>2232322.6515000002</v>
      </c>
      <c r="U607" s="69">
        <v>0</v>
      </c>
      <c r="V607" s="69">
        <v>0</v>
      </c>
      <c r="W607" s="69">
        <v>14882151.01</v>
      </c>
      <c r="X607" s="24" t="s">
        <v>84</v>
      </c>
      <c r="Z607" s="23">
        <v>580197.29</v>
      </c>
      <c r="AA607" s="26">
        <v>31270.11</v>
      </c>
    </row>
    <row r="608" spans="1:27" s="1" customFormat="1" ht="18.75" hidden="1" customHeight="1" x14ac:dyDescent="0.2">
      <c r="A608" s="20">
        <v>308377</v>
      </c>
      <c r="B608" s="12" t="s">
        <v>27</v>
      </c>
      <c r="C608" s="20">
        <v>40</v>
      </c>
      <c r="D608" s="1" t="s">
        <v>391</v>
      </c>
      <c r="E608" s="1" t="s">
        <v>448</v>
      </c>
      <c r="F608" s="20">
        <v>103</v>
      </c>
      <c r="G608" s="20">
        <v>308377</v>
      </c>
      <c r="H608" s="1" t="s">
        <v>1343</v>
      </c>
      <c r="I608" s="1">
        <v>16957447</v>
      </c>
      <c r="J608" s="21" t="s">
        <v>1344</v>
      </c>
      <c r="K608" s="1" t="s">
        <v>1345</v>
      </c>
      <c r="L608" s="21" t="s">
        <v>1346</v>
      </c>
      <c r="M608" s="27">
        <v>45566</v>
      </c>
      <c r="N608" s="27">
        <v>46477</v>
      </c>
      <c r="O608" s="77">
        <f t="shared" si="20"/>
        <v>0.84470114548702147</v>
      </c>
      <c r="P608" s="21" t="s">
        <v>675</v>
      </c>
      <c r="Q608" s="1" t="s">
        <v>94</v>
      </c>
      <c r="R608" s="20">
        <v>138</v>
      </c>
      <c r="S608" s="69">
        <v>12565401.896</v>
      </c>
      <c r="T608" s="69">
        <v>2217423.8640000001</v>
      </c>
      <c r="U608" s="69">
        <v>92733.440000000002</v>
      </c>
      <c r="V608" s="69">
        <v>0</v>
      </c>
      <c r="W608" s="69">
        <v>14875559.199999999</v>
      </c>
      <c r="X608" s="24" t="s">
        <v>84</v>
      </c>
      <c r="Y608" s="1" t="s">
        <v>2892</v>
      </c>
      <c r="Z608" s="23">
        <v>731427.47</v>
      </c>
      <c r="AA608" s="26">
        <v>65012.930000000008</v>
      </c>
    </row>
    <row r="609" spans="1:27" s="1" customFormat="1" ht="18.75" hidden="1" customHeight="1" x14ac:dyDescent="0.2">
      <c r="A609" s="20">
        <v>310411</v>
      </c>
      <c r="B609" s="12" t="s">
        <v>27</v>
      </c>
      <c r="C609" s="20">
        <v>41</v>
      </c>
      <c r="D609" s="1" t="s">
        <v>391</v>
      </c>
      <c r="E609" s="1" t="s">
        <v>448</v>
      </c>
      <c r="F609" s="20">
        <v>103</v>
      </c>
      <c r="G609" s="20">
        <v>310411</v>
      </c>
      <c r="H609" s="1" t="s">
        <v>1347</v>
      </c>
      <c r="I609" s="1">
        <v>9077555</v>
      </c>
      <c r="J609" s="21" t="s">
        <v>1348</v>
      </c>
      <c r="K609" s="1" t="s">
        <v>1349</v>
      </c>
      <c r="L609" s="21" t="s">
        <v>1350</v>
      </c>
      <c r="M609" s="27">
        <v>45566</v>
      </c>
      <c r="N609" s="27">
        <v>46387</v>
      </c>
      <c r="O609" s="77">
        <f t="shared" si="20"/>
        <v>0.84082266052918153</v>
      </c>
      <c r="P609" s="21" t="s">
        <v>790</v>
      </c>
      <c r="Q609" s="1" t="s">
        <v>791</v>
      </c>
      <c r="R609" s="20">
        <v>138</v>
      </c>
      <c r="S609" s="69">
        <v>12503392.254000001</v>
      </c>
      <c r="T609" s="69">
        <v>2206480.986</v>
      </c>
      <c r="U609" s="69">
        <v>160554.07</v>
      </c>
      <c r="V609" s="69">
        <v>0</v>
      </c>
      <c r="W609" s="69">
        <v>14870427.310000001</v>
      </c>
      <c r="X609" s="24" t="s">
        <v>84</v>
      </c>
      <c r="Y609" s="1" t="s">
        <v>2893</v>
      </c>
      <c r="Z609" s="23">
        <v>1424027.38</v>
      </c>
      <c r="AA609" s="26">
        <v>63015.349999999991</v>
      </c>
    </row>
    <row r="610" spans="1:27" s="1" customFormat="1" ht="18.75" hidden="1" customHeight="1" x14ac:dyDescent="0.2">
      <c r="A610" s="20">
        <v>318312</v>
      </c>
      <c r="B610" s="12" t="s">
        <v>27</v>
      </c>
      <c r="C610" s="20">
        <v>42</v>
      </c>
      <c r="D610" s="1" t="s">
        <v>868</v>
      </c>
      <c r="E610" s="1" t="s">
        <v>869</v>
      </c>
      <c r="F610" s="20">
        <v>78</v>
      </c>
      <c r="G610" s="20">
        <v>318312</v>
      </c>
      <c r="H610" s="1" t="s">
        <v>1351</v>
      </c>
      <c r="I610" s="1">
        <v>21543425</v>
      </c>
      <c r="J610" s="21" t="s">
        <v>1352</v>
      </c>
      <c r="K610" s="1" t="s">
        <v>766</v>
      </c>
      <c r="L610" s="21" t="s">
        <v>1353</v>
      </c>
      <c r="M610" s="27">
        <v>45566</v>
      </c>
      <c r="N610" s="27">
        <v>46660</v>
      </c>
      <c r="O610" s="77">
        <f t="shared" si="20"/>
        <v>0.80749990068791355</v>
      </c>
      <c r="P610" s="21" t="s">
        <v>1354</v>
      </c>
      <c r="Q610" s="1" t="s">
        <v>1355</v>
      </c>
      <c r="R610" s="20">
        <v>151</v>
      </c>
      <c r="S610" s="69">
        <v>4005094.2174999998</v>
      </c>
      <c r="T610" s="69">
        <v>706781.33250000002</v>
      </c>
      <c r="U610" s="69">
        <v>247994.06</v>
      </c>
      <c r="V610" s="69">
        <v>0</v>
      </c>
      <c r="W610" s="69">
        <v>4959869.6100000003</v>
      </c>
      <c r="X610" s="24" t="s">
        <v>84</v>
      </c>
      <c r="Z610" s="23">
        <v>495986.96</v>
      </c>
      <c r="AA610" s="26">
        <v>0</v>
      </c>
    </row>
    <row r="611" spans="1:27" s="1" customFormat="1" ht="18.75" hidden="1" customHeight="1" x14ac:dyDescent="0.2">
      <c r="A611" s="20">
        <v>311617</v>
      </c>
      <c r="B611" s="12" t="s">
        <v>27</v>
      </c>
      <c r="C611" s="20">
        <v>43</v>
      </c>
      <c r="D611" s="1" t="s">
        <v>868</v>
      </c>
      <c r="E611" s="1" t="s">
        <v>869</v>
      </c>
      <c r="F611" s="20">
        <v>78</v>
      </c>
      <c r="G611" s="20">
        <v>311617</v>
      </c>
      <c r="H611" s="1" t="s">
        <v>1356</v>
      </c>
      <c r="I611" s="1">
        <v>16638588</v>
      </c>
      <c r="J611" s="21" t="s">
        <v>477</v>
      </c>
      <c r="K611" s="1" t="s">
        <v>1357</v>
      </c>
      <c r="L611" s="21" t="s">
        <v>1358</v>
      </c>
      <c r="M611" s="27">
        <v>45566</v>
      </c>
      <c r="N611" s="27">
        <v>46660</v>
      </c>
      <c r="O611" s="77">
        <f t="shared" si="20"/>
        <v>0.80749998758511121</v>
      </c>
      <c r="P611" s="21" t="s">
        <v>1359</v>
      </c>
      <c r="Q611" s="1" t="s">
        <v>95</v>
      </c>
      <c r="R611" s="20">
        <v>151</v>
      </c>
      <c r="S611" s="69">
        <v>4008266.7829999998</v>
      </c>
      <c r="T611" s="69">
        <v>707341.19700000004</v>
      </c>
      <c r="U611" s="69">
        <v>248189.97</v>
      </c>
      <c r="V611" s="69">
        <v>0</v>
      </c>
      <c r="W611" s="69">
        <v>4963797.95</v>
      </c>
      <c r="X611" s="24" t="s">
        <v>84</v>
      </c>
      <c r="Z611" s="23">
        <v>231766</v>
      </c>
      <c r="AA611" s="26">
        <v>0</v>
      </c>
    </row>
    <row r="612" spans="1:27" s="1" customFormat="1" ht="18.75" hidden="1" customHeight="1" x14ac:dyDescent="0.2">
      <c r="A612" s="20">
        <v>317606</v>
      </c>
      <c r="B612" s="12" t="s">
        <v>27</v>
      </c>
      <c r="C612" s="20">
        <v>44</v>
      </c>
      <c r="D612" s="1" t="s">
        <v>868</v>
      </c>
      <c r="E612" s="1" t="s">
        <v>869</v>
      </c>
      <c r="F612" s="20">
        <v>78</v>
      </c>
      <c r="G612" s="20">
        <v>317606</v>
      </c>
      <c r="H612" s="1" t="s">
        <v>1360</v>
      </c>
      <c r="I612" s="1">
        <v>21543425</v>
      </c>
      <c r="J612" s="21" t="s">
        <v>1352</v>
      </c>
      <c r="K612" s="1" t="s">
        <v>1361</v>
      </c>
      <c r="L612" s="21" t="s">
        <v>1353</v>
      </c>
      <c r="M612" s="27">
        <v>45566</v>
      </c>
      <c r="N612" s="27">
        <v>46660</v>
      </c>
      <c r="O612" s="77">
        <f t="shared" si="20"/>
        <v>0.80749826191382645</v>
      </c>
      <c r="P612" s="21" t="s">
        <v>1354</v>
      </c>
      <c r="Q612" s="1" t="s">
        <v>1355</v>
      </c>
      <c r="R612" s="20">
        <v>151</v>
      </c>
      <c r="S612" s="69">
        <v>3948624.0425</v>
      </c>
      <c r="T612" s="69">
        <v>696816.00749999995</v>
      </c>
      <c r="U612" s="69">
        <v>244507.37</v>
      </c>
      <c r="V612" s="69">
        <v>0</v>
      </c>
      <c r="W612" s="69">
        <v>4889947.42</v>
      </c>
      <c r="X612" s="24" t="s">
        <v>84</v>
      </c>
      <c r="Z612" s="23">
        <v>488994.74</v>
      </c>
      <c r="AA612" s="26">
        <v>0</v>
      </c>
    </row>
    <row r="613" spans="1:27" s="1" customFormat="1" ht="18.75" hidden="1" customHeight="1" x14ac:dyDescent="0.2">
      <c r="A613" s="20">
        <v>318080</v>
      </c>
      <c r="B613" s="12" t="s">
        <v>27</v>
      </c>
      <c r="C613" s="20">
        <v>45</v>
      </c>
      <c r="D613" s="1" t="s">
        <v>868</v>
      </c>
      <c r="E613" s="1" t="s">
        <v>869</v>
      </c>
      <c r="F613" s="20">
        <v>78</v>
      </c>
      <c r="G613" s="20">
        <v>318080</v>
      </c>
      <c r="H613" s="1" t="s">
        <v>1362</v>
      </c>
      <c r="I613" s="1">
        <v>21543425</v>
      </c>
      <c r="J613" s="21" t="s">
        <v>1352</v>
      </c>
      <c r="K613" s="1" t="s">
        <v>1363</v>
      </c>
      <c r="L613" s="21" t="s">
        <v>1353</v>
      </c>
      <c r="M613" s="27">
        <v>45566</v>
      </c>
      <c r="N613" s="27">
        <v>46660</v>
      </c>
      <c r="O613" s="77">
        <f t="shared" si="20"/>
        <v>0.82333814649058223</v>
      </c>
      <c r="P613" s="21" t="s">
        <v>1354</v>
      </c>
      <c r="Q613" s="1" t="s">
        <v>1355</v>
      </c>
      <c r="R613" s="20">
        <v>151</v>
      </c>
      <c r="S613" s="69">
        <v>4026139.682</v>
      </c>
      <c r="T613" s="69">
        <v>710495.23800000001</v>
      </c>
      <c r="U613" s="69">
        <v>153384.69</v>
      </c>
      <c r="V613" s="69">
        <v>0</v>
      </c>
      <c r="W613" s="69">
        <v>4890019.6100000003</v>
      </c>
      <c r="X613" s="24" t="s">
        <v>84</v>
      </c>
      <c r="Y613" s="1" t="s">
        <v>2894</v>
      </c>
      <c r="Z613" s="23">
        <v>489001.96</v>
      </c>
      <c r="AA613" s="26">
        <v>0</v>
      </c>
    </row>
    <row r="614" spans="1:27" s="1" customFormat="1" ht="18.75" hidden="1" customHeight="1" x14ac:dyDescent="0.2">
      <c r="A614" s="20">
        <v>317849</v>
      </c>
      <c r="B614" s="12" t="s">
        <v>27</v>
      </c>
      <c r="C614" s="20">
        <v>46</v>
      </c>
      <c r="D614" s="1" t="s">
        <v>868</v>
      </c>
      <c r="E614" s="1" t="s">
        <v>869</v>
      </c>
      <c r="F614" s="20">
        <v>78</v>
      </c>
      <c r="G614" s="20">
        <v>317849</v>
      </c>
      <c r="H614" s="1" t="s">
        <v>1364</v>
      </c>
      <c r="I614" s="1">
        <v>24065805</v>
      </c>
      <c r="J614" s="21" t="s">
        <v>1036</v>
      </c>
      <c r="L614" s="21" t="s">
        <v>1365</v>
      </c>
      <c r="M614" s="27">
        <v>45566</v>
      </c>
      <c r="N614" s="27">
        <v>46112</v>
      </c>
      <c r="O614" s="77">
        <f t="shared" si="20"/>
        <v>0.85</v>
      </c>
      <c r="P614" s="21" t="s">
        <v>487</v>
      </c>
      <c r="Q614" s="1" t="s">
        <v>92</v>
      </c>
      <c r="R614" s="20">
        <v>151</v>
      </c>
      <c r="S614" s="69">
        <v>4218185.0269999998</v>
      </c>
      <c r="T614" s="69">
        <v>744385.59299999999</v>
      </c>
      <c r="U614" s="69">
        <v>0</v>
      </c>
      <c r="V614" s="69">
        <v>0</v>
      </c>
      <c r="W614" s="69">
        <v>4962570.62</v>
      </c>
      <c r="X614" s="24" t="s">
        <v>84</v>
      </c>
      <c r="Z614" s="23">
        <v>496257.06</v>
      </c>
      <c r="AA614" s="26">
        <v>0</v>
      </c>
    </row>
    <row r="615" spans="1:27" s="1" customFormat="1" ht="18.75" hidden="1" customHeight="1" x14ac:dyDescent="0.2">
      <c r="A615" s="20">
        <v>317477</v>
      </c>
      <c r="B615" s="12" t="s">
        <v>27</v>
      </c>
      <c r="C615" s="20">
        <v>47</v>
      </c>
      <c r="D615" s="1" t="s">
        <v>868</v>
      </c>
      <c r="E615" s="1" t="s">
        <v>869</v>
      </c>
      <c r="F615" s="20">
        <v>78</v>
      </c>
      <c r="G615" s="20">
        <v>317477</v>
      </c>
      <c r="H615" s="1" t="s">
        <v>1366</v>
      </c>
      <c r="I615" s="1">
        <v>16928654</v>
      </c>
      <c r="J615" s="21" t="s">
        <v>1367</v>
      </c>
      <c r="L615" s="21" t="s">
        <v>1838</v>
      </c>
      <c r="M615" s="27">
        <v>45566</v>
      </c>
      <c r="N615" s="27">
        <v>46660</v>
      </c>
      <c r="O615" s="77">
        <f t="shared" si="20"/>
        <v>0.8075000013712692</v>
      </c>
      <c r="P615" s="21" t="s">
        <v>221</v>
      </c>
      <c r="Q615" s="1" t="s">
        <v>222</v>
      </c>
      <c r="R615" s="20">
        <v>151</v>
      </c>
      <c r="S615" s="69">
        <v>4004318.9920000001</v>
      </c>
      <c r="T615" s="69">
        <v>706644.52800000005</v>
      </c>
      <c r="U615" s="69">
        <v>247945.44</v>
      </c>
      <c r="V615" s="69">
        <v>0</v>
      </c>
      <c r="W615" s="69">
        <v>4958908.96</v>
      </c>
      <c r="X615" s="24" t="s">
        <v>84</v>
      </c>
      <c r="Y615" s="1" t="s">
        <v>2895</v>
      </c>
      <c r="Z615" s="23">
        <v>495890.9</v>
      </c>
      <c r="AA615" s="26">
        <v>0</v>
      </c>
    </row>
    <row r="616" spans="1:27" s="1" customFormat="1" ht="18.75" hidden="1" customHeight="1" x14ac:dyDescent="0.2">
      <c r="A616" s="20">
        <v>317648</v>
      </c>
      <c r="B616" s="12" t="s">
        <v>27</v>
      </c>
      <c r="C616" s="20">
        <v>48</v>
      </c>
      <c r="D616" s="1" t="s">
        <v>868</v>
      </c>
      <c r="E616" s="1" t="s">
        <v>869</v>
      </c>
      <c r="F616" s="20">
        <v>78</v>
      </c>
      <c r="G616" s="20">
        <v>317648</v>
      </c>
      <c r="H616" s="1" t="s">
        <v>1793</v>
      </c>
      <c r="I616" s="1">
        <v>18408844</v>
      </c>
      <c r="J616" s="21" t="s">
        <v>187</v>
      </c>
      <c r="K616" s="1" t="s">
        <v>1794</v>
      </c>
      <c r="L616" s="21" t="s">
        <v>1795</v>
      </c>
      <c r="M616" s="27">
        <v>45597</v>
      </c>
      <c r="N616" s="27">
        <v>46326</v>
      </c>
      <c r="O616" s="77">
        <f t="shared" si="20"/>
        <v>0.83076440999265921</v>
      </c>
      <c r="P616" s="21" t="s">
        <v>790</v>
      </c>
      <c r="Q616" s="1" t="s">
        <v>791</v>
      </c>
      <c r="R616" s="20">
        <v>151</v>
      </c>
      <c r="S616" s="69">
        <v>4122849.35</v>
      </c>
      <c r="T616" s="69">
        <v>727561.65</v>
      </c>
      <c r="U616" s="69">
        <v>112306.83</v>
      </c>
      <c r="V616" s="69">
        <v>0</v>
      </c>
      <c r="W616" s="69">
        <v>4962717.83</v>
      </c>
      <c r="X616" s="24" t="s">
        <v>84</v>
      </c>
      <c r="Z616" s="23">
        <v>761000</v>
      </c>
      <c r="AA616" s="26">
        <v>0</v>
      </c>
    </row>
    <row r="617" spans="1:27" s="1" customFormat="1" ht="18.75" hidden="1" customHeight="1" x14ac:dyDescent="0.2">
      <c r="A617" s="20">
        <v>311967</v>
      </c>
      <c r="B617" s="12" t="s">
        <v>27</v>
      </c>
      <c r="C617" s="20">
        <v>49</v>
      </c>
      <c r="D617" s="1" t="s">
        <v>868</v>
      </c>
      <c r="E617" s="1" t="s">
        <v>869</v>
      </c>
      <c r="F617" s="20">
        <v>78</v>
      </c>
      <c r="G617" s="20">
        <v>311967</v>
      </c>
      <c r="H617" s="1" t="s">
        <v>1796</v>
      </c>
      <c r="I617" s="1">
        <v>27651973</v>
      </c>
      <c r="J617" s="21" t="s">
        <v>1797</v>
      </c>
      <c r="K617" s="1" t="s">
        <v>1798</v>
      </c>
      <c r="L617" s="21" t="s">
        <v>1799</v>
      </c>
      <c r="M617" s="27">
        <v>45597</v>
      </c>
      <c r="N617" s="27">
        <v>46142</v>
      </c>
      <c r="O617" s="77">
        <f t="shared" si="20"/>
        <v>0.80749554690755987</v>
      </c>
      <c r="P617" s="21" t="s">
        <v>1800</v>
      </c>
      <c r="Q617" s="1" t="s">
        <v>95</v>
      </c>
      <c r="R617" s="20">
        <v>151</v>
      </c>
      <c r="S617" s="69">
        <v>4007936.2689999999</v>
      </c>
      <c r="T617" s="69">
        <v>707282.87100000004</v>
      </c>
      <c r="U617" s="69">
        <v>248196.8</v>
      </c>
      <c r="V617" s="69">
        <v>0</v>
      </c>
      <c r="W617" s="69">
        <v>4963415.9400000004</v>
      </c>
      <c r="X617" s="24" t="s">
        <v>84</v>
      </c>
      <c r="Z617" s="23">
        <v>496341.57999999996</v>
      </c>
      <c r="AA617" s="26">
        <v>0</v>
      </c>
    </row>
    <row r="618" spans="1:27" s="1" customFormat="1" ht="18.75" hidden="1" customHeight="1" x14ac:dyDescent="0.2">
      <c r="A618" s="20">
        <v>310089</v>
      </c>
      <c r="B618" s="12" t="s">
        <v>27</v>
      </c>
      <c r="C618" s="20">
        <v>50</v>
      </c>
      <c r="D618" s="1" t="s">
        <v>868</v>
      </c>
      <c r="E618" s="1" t="s">
        <v>869</v>
      </c>
      <c r="F618" s="20">
        <v>78</v>
      </c>
      <c r="G618" s="20">
        <v>310089</v>
      </c>
      <c r="H618" s="1" t="s">
        <v>1801</v>
      </c>
      <c r="I618" s="1">
        <v>14832064</v>
      </c>
      <c r="J618" s="21" t="s">
        <v>1012</v>
      </c>
      <c r="L618" s="21" t="s">
        <v>1014</v>
      </c>
      <c r="M618" s="27">
        <v>45597</v>
      </c>
      <c r="N618" s="27">
        <v>46418</v>
      </c>
      <c r="O618" s="77">
        <f t="shared" si="20"/>
        <v>0.85</v>
      </c>
      <c r="P618" s="21" t="s">
        <v>483</v>
      </c>
      <c r="Q618" s="1" t="s">
        <v>95</v>
      </c>
      <c r="R618" s="20">
        <v>151</v>
      </c>
      <c r="S618" s="69">
        <v>4105426.1860000002</v>
      </c>
      <c r="T618" s="69">
        <v>724486.97400000005</v>
      </c>
      <c r="U618" s="69">
        <v>0</v>
      </c>
      <c r="V618" s="69">
        <v>0</v>
      </c>
      <c r="W618" s="69">
        <v>4829913.16</v>
      </c>
      <c r="X618" s="24" t="s">
        <v>84</v>
      </c>
      <c r="Z618" s="23">
        <v>482991.31</v>
      </c>
      <c r="AA618" s="26">
        <v>0</v>
      </c>
    </row>
    <row r="619" spans="1:27" s="1" customFormat="1" ht="18.75" hidden="1" customHeight="1" x14ac:dyDescent="0.2">
      <c r="A619" s="20">
        <v>316984</v>
      </c>
      <c r="B619" s="12" t="s">
        <v>27</v>
      </c>
      <c r="C619" s="20">
        <v>51</v>
      </c>
      <c r="D619" s="1" t="s">
        <v>868</v>
      </c>
      <c r="E619" s="1" t="s">
        <v>869</v>
      </c>
      <c r="F619" s="20">
        <v>78</v>
      </c>
      <c r="G619" s="20">
        <v>316984</v>
      </c>
      <c r="H619" s="1" t="s">
        <v>1802</v>
      </c>
      <c r="I619" s="1">
        <v>21543425</v>
      </c>
      <c r="J619" s="21" t="s">
        <v>1352</v>
      </c>
      <c r="K619" s="1" t="s">
        <v>1142</v>
      </c>
      <c r="L619" s="21" t="s">
        <v>1353</v>
      </c>
      <c r="M619" s="27">
        <v>45597</v>
      </c>
      <c r="N619" s="27">
        <v>46691</v>
      </c>
      <c r="O619" s="77">
        <f t="shared" si="20"/>
        <v>0.82333814649058223</v>
      </c>
      <c r="P619" s="21" t="s">
        <v>1354</v>
      </c>
      <c r="Q619" s="1" t="s">
        <v>1355</v>
      </c>
      <c r="R619" s="20">
        <v>151</v>
      </c>
      <c r="S619" s="69">
        <v>4026139.682</v>
      </c>
      <c r="T619" s="69">
        <v>710495.23800000001</v>
      </c>
      <c r="U619" s="69">
        <v>153384.69</v>
      </c>
      <c r="V619" s="69">
        <v>0</v>
      </c>
      <c r="W619" s="69">
        <v>4890019.6100000003</v>
      </c>
      <c r="X619" s="24" t="s">
        <v>84</v>
      </c>
      <c r="Z619" s="23">
        <v>489001.96</v>
      </c>
      <c r="AA619" s="26">
        <v>0</v>
      </c>
    </row>
    <row r="620" spans="1:27" s="1" customFormat="1" ht="18.75" hidden="1" customHeight="1" x14ac:dyDescent="0.2">
      <c r="A620" s="20">
        <v>318102</v>
      </c>
      <c r="B620" s="12" t="s">
        <v>27</v>
      </c>
      <c r="C620" s="20">
        <v>52</v>
      </c>
      <c r="D620" s="1" t="s">
        <v>868</v>
      </c>
      <c r="E620" s="1" t="s">
        <v>869</v>
      </c>
      <c r="F620" s="20">
        <v>78</v>
      </c>
      <c r="G620" s="20">
        <v>318102</v>
      </c>
      <c r="H620" s="1" t="s">
        <v>1803</v>
      </c>
      <c r="I620" s="1">
        <v>21543425</v>
      </c>
      <c r="J620" s="21" t="s">
        <v>1352</v>
      </c>
      <c r="K620" s="1" t="s">
        <v>1804</v>
      </c>
      <c r="L620" s="21" t="s">
        <v>1353</v>
      </c>
      <c r="M620" s="27">
        <v>45597</v>
      </c>
      <c r="N620" s="27">
        <v>46691</v>
      </c>
      <c r="O620" s="77">
        <f t="shared" si="20"/>
        <v>0.80749826191382645</v>
      </c>
      <c r="P620" s="21" t="s">
        <v>1354</v>
      </c>
      <c r="Q620" s="1" t="s">
        <v>1355</v>
      </c>
      <c r="R620" s="20">
        <v>151</v>
      </c>
      <c r="S620" s="69">
        <v>3948624.0425</v>
      </c>
      <c r="T620" s="69">
        <v>696816.00749999995</v>
      </c>
      <c r="U620" s="69">
        <v>244507.37</v>
      </c>
      <c r="V620" s="69">
        <v>0</v>
      </c>
      <c r="W620" s="69">
        <v>4889947.42</v>
      </c>
      <c r="X620" s="24" t="s">
        <v>84</v>
      </c>
      <c r="Z620" s="23">
        <v>488994.74</v>
      </c>
      <c r="AA620" s="26">
        <v>0</v>
      </c>
    </row>
    <row r="621" spans="1:27" s="1" customFormat="1" ht="18.75" hidden="1" customHeight="1" x14ac:dyDescent="0.2">
      <c r="A621" s="20">
        <v>318235</v>
      </c>
      <c r="B621" s="12" t="s">
        <v>27</v>
      </c>
      <c r="C621" s="20">
        <v>53</v>
      </c>
      <c r="D621" s="1" t="s">
        <v>868</v>
      </c>
      <c r="E621" s="1" t="s">
        <v>869</v>
      </c>
      <c r="F621" s="20">
        <v>78</v>
      </c>
      <c r="G621" s="20">
        <v>318235</v>
      </c>
      <c r="H621" s="1" t="s">
        <v>1805</v>
      </c>
      <c r="I621" s="1">
        <v>15766236</v>
      </c>
      <c r="J621" s="21" t="s">
        <v>1806</v>
      </c>
      <c r="L621" s="21" t="s">
        <v>1807</v>
      </c>
      <c r="M621" s="27">
        <v>45597</v>
      </c>
      <c r="N621" s="27">
        <v>46326</v>
      </c>
      <c r="O621" s="77">
        <f t="shared" si="20"/>
        <v>0.80749393233111599</v>
      </c>
      <c r="P621" s="21" t="s">
        <v>483</v>
      </c>
      <c r="Q621" s="1" t="s">
        <v>95</v>
      </c>
      <c r="R621" s="20">
        <v>151</v>
      </c>
      <c r="S621" s="69">
        <v>4002440.05</v>
      </c>
      <c r="T621" s="69">
        <v>706312.95</v>
      </c>
      <c r="U621" s="69">
        <v>247866.35</v>
      </c>
      <c r="V621" s="69">
        <v>0</v>
      </c>
      <c r="W621" s="69">
        <v>4956619.3499999996</v>
      </c>
      <c r="X621" s="24" t="s">
        <v>84</v>
      </c>
      <c r="Z621" s="23">
        <v>890000</v>
      </c>
      <c r="AA621" s="26">
        <v>0</v>
      </c>
    </row>
    <row r="622" spans="1:27" s="1" customFormat="1" ht="18.75" hidden="1" customHeight="1" x14ac:dyDescent="0.2">
      <c r="A622" s="20">
        <v>310475</v>
      </c>
      <c r="B622" s="12" t="s">
        <v>27</v>
      </c>
      <c r="C622" s="20">
        <v>54</v>
      </c>
      <c r="D622" s="1" t="s">
        <v>868</v>
      </c>
      <c r="E622" s="1" t="s">
        <v>869</v>
      </c>
      <c r="F622" s="20">
        <v>78</v>
      </c>
      <c r="G622" s="20">
        <v>310475</v>
      </c>
      <c r="H622" s="1" t="s">
        <v>1808</v>
      </c>
      <c r="I622" s="1">
        <v>18739031</v>
      </c>
      <c r="J622" s="21" t="s">
        <v>1809</v>
      </c>
      <c r="K622" s="1" t="s">
        <v>1013</v>
      </c>
      <c r="L622" s="21" t="s">
        <v>1014</v>
      </c>
      <c r="M622" s="27">
        <v>45597</v>
      </c>
      <c r="N622" s="27">
        <v>46418</v>
      </c>
      <c r="O622" s="77">
        <f t="shared" si="20"/>
        <v>0.8335337254497589</v>
      </c>
      <c r="P622" s="21" t="s">
        <v>483</v>
      </c>
      <c r="Q622" s="1" t="s">
        <v>95</v>
      </c>
      <c r="R622" s="20">
        <v>151</v>
      </c>
      <c r="S622" s="69">
        <v>4079354.1869999999</v>
      </c>
      <c r="T622" s="69">
        <v>719886.03300000005</v>
      </c>
      <c r="U622" s="69">
        <v>94807.93</v>
      </c>
      <c r="V622" s="69">
        <v>0</v>
      </c>
      <c r="W622" s="69">
        <v>4894048.1500000004</v>
      </c>
      <c r="X622" s="24" t="s">
        <v>84</v>
      </c>
      <c r="Z622" s="23">
        <v>489404.80999999994</v>
      </c>
      <c r="AA622" s="26">
        <v>0</v>
      </c>
    </row>
    <row r="623" spans="1:27" s="1" customFormat="1" ht="18.75" hidden="1" customHeight="1" x14ac:dyDescent="0.2">
      <c r="A623" s="20">
        <v>310516</v>
      </c>
      <c r="B623" s="12" t="s">
        <v>27</v>
      </c>
      <c r="C623" s="20">
        <v>55</v>
      </c>
      <c r="D623" s="1" t="s">
        <v>868</v>
      </c>
      <c r="E623" s="1" t="s">
        <v>869</v>
      </c>
      <c r="F623" s="20">
        <v>78</v>
      </c>
      <c r="G623" s="20">
        <v>310516</v>
      </c>
      <c r="H623" s="1" t="s">
        <v>1810</v>
      </c>
      <c r="I623" s="1">
        <v>18739031</v>
      </c>
      <c r="J623" s="21" t="s">
        <v>1809</v>
      </c>
      <c r="K623" s="1" t="s">
        <v>1811</v>
      </c>
      <c r="L623" s="21" t="s">
        <v>1014</v>
      </c>
      <c r="M623" s="27">
        <v>45597</v>
      </c>
      <c r="N623" s="27">
        <v>46418</v>
      </c>
      <c r="O623" s="77">
        <f t="shared" si="20"/>
        <v>0.85</v>
      </c>
      <c r="P623" s="21" t="s">
        <v>483</v>
      </c>
      <c r="Q623" s="1" t="s">
        <v>95</v>
      </c>
      <c r="R623" s="20">
        <v>151</v>
      </c>
      <c r="S623" s="69">
        <v>4070926.9810000001</v>
      </c>
      <c r="T623" s="69">
        <v>718398.87899999996</v>
      </c>
      <c r="U623" s="69">
        <v>0</v>
      </c>
      <c r="V623" s="69">
        <v>0</v>
      </c>
      <c r="W623" s="69">
        <v>4789325.8600000003</v>
      </c>
      <c r="X623" s="24" t="s">
        <v>84</v>
      </c>
      <c r="Z623" s="23">
        <v>478932.57999999996</v>
      </c>
      <c r="AA623" s="26">
        <v>0</v>
      </c>
    </row>
    <row r="624" spans="1:27" s="1" customFormat="1" ht="18.75" hidden="1" customHeight="1" x14ac:dyDescent="0.2">
      <c r="A624" s="20">
        <v>308718</v>
      </c>
      <c r="B624" s="12" t="s">
        <v>27</v>
      </c>
      <c r="C624" s="20">
        <v>56</v>
      </c>
      <c r="D624" s="1" t="s">
        <v>868</v>
      </c>
      <c r="E624" s="1" t="s">
        <v>869</v>
      </c>
      <c r="F624" s="20">
        <v>78</v>
      </c>
      <c r="G624" s="20">
        <v>308718</v>
      </c>
      <c r="H624" s="1" t="s">
        <v>1812</v>
      </c>
      <c r="I624" s="1">
        <v>14292940</v>
      </c>
      <c r="J624" s="21" t="s">
        <v>1813</v>
      </c>
      <c r="L624" s="21" t="s">
        <v>1814</v>
      </c>
      <c r="M624" s="27">
        <v>45597</v>
      </c>
      <c r="N624" s="27">
        <v>46507</v>
      </c>
      <c r="O624" s="77">
        <f t="shared" si="20"/>
        <v>0.80749994587064733</v>
      </c>
      <c r="P624" s="21" t="s">
        <v>1815</v>
      </c>
      <c r="Q624" s="1" t="s">
        <v>500</v>
      </c>
      <c r="R624" s="20">
        <v>151</v>
      </c>
      <c r="S624" s="69">
        <v>3975265.4904999998</v>
      </c>
      <c r="T624" s="69">
        <v>701517.43949999998</v>
      </c>
      <c r="U624" s="69">
        <v>246146.8</v>
      </c>
      <c r="V624" s="69">
        <v>0</v>
      </c>
      <c r="W624" s="69">
        <v>4922929.7300000004</v>
      </c>
      <c r="X624" s="24" t="s">
        <v>84</v>
      </c>
      <c r="Z624" s="23">
        <v>492292</v>
      </c>
      <c r="AA624" s="26">
        <v>0</v>
      </c>
    </row>
    <row r="625" spans="1:27" s="1" customFormat="1" ht="18.75" hidden="1" customHeight="1" x14ac:dyDescent="0.2">
      <c r="A625" s="20">
        <v>311848</v>
      </c>
      <c r="B625" s="12" t="s">
        <v>27</v>
      </c>
      <c r="C625" s="20">
        <v>57</v>
      </c>
      <c r="D625" s="1" t="s">
        <v>868</v>
      </c>
      <c r="E625" s="1" t="s">
        <v>869</v>
      </c>
      <c r="F625" s="20">
        <v>78</v>
      </c>
      <c r="G625" s="20">
        <v>311848</v>
      </c>
      <c r="H625" s="1" t="s">
        <v>1816</v>
      </c>
      <c r="I625" s="1">
        <v>26203254</v>
      </c>
      <c r="J625" s="21" t="s">
        <v>1817</v>
      </c>
      <c r="K625" s="1" t="s">
        <v>1818</v>
      </c>
      <c r="L625" s="21" t="s">
        <v>1819</v>
      </c>
      <c r="M625" s="27">
        <v>45597</v>
      </c>
      <c r="N625" s="27">
        <v>46507</v>
      </c>
      <c r="O625" s="77">
        <f t="shared" si="20"/>
        <v>0.84031877722390058</v>
      </c>
      <c r="P625" s="21" t="s">
        <v>483</v>
      </c>
      <c r="Q625" s="1" t="s">
        <v>95</v>
      </c>
      <c r="R625" s="20">
        <v>151</v>
      </c>
      <c r="S625" s="69">
        <v>4104133.3530000001</v>
      </c>
      <c r="T625" s="69">
        <v>724258.82700000005</v>
      </c>
      <c r="U625" s="69">
        <v>55627.39</v>
      </c>
      <c r="V625" s="69">
        <v>0</v>
      </c>
      <c r="W625" s="69">
        <v>4884019.57</v>
      </c>
      <c r="X625" s="24" t="s">
        <v>84</v>
      </c>
      <c r="Z625" s="23">
        <v>935000</v>
      </c>
      <c r="AA625" s="26">
        <v>0</v>
      </c>
    </row>
    <row r="626" spans="1:27" s="1" customFormat="1" ht="18.75" hidden="1" customHeight="1" x14ac:dyDescent="0.2">
      <c r="A626" s="20">
        <v>310010</v>
      </c>
      <c r="B626" s="12" t="s">
        <v>27</v>
      </c>
      <c r="C626" s="20">
        <v>58</v>
      </c>
      <c r="D626" s="1" t="s">
        <v>868</v>
      </c>
      <c r="E626" s="1" t="s">
        <v>869</v>
      </c>
      <c r="F626" s="20">
        <v>78</v>
      </c>
      <c r="G626" s="20">
        <v>310010</v>
      </c>
      <c r="H626" s="1" t="s">
        <v>1820</v>
      </c>
      <c r="I626" s="1">
        <v>10685157</v>
      </c>
      <c r="J626" s="21" t="s">
        <v>1821</v>
      </c>
      <c r="K626" s="1" t="s">
        <v>1822</v>
      </c>
      <c r="L626" s="21" t="s">
        <v>1823</v>
      </c>
      <c r="M626" s="27">
        <v>45597</v>
      </c>
      <c r="N626" s="27">
        <v>46203</v>
      </c>
      <c r="O626" s="77">
        <f t="shared" si="20"/>
        <v>0.82181231169806424</v>
      </c>
      <c r="P626" s="21" t="s">
        <v>1824</v>
      </c>
      <c r="Q626" s="1" t="s">
        <v>1825</v>
      </c>
      <c r="R626" s="20">
        <v>151</v>
      </c>
      <c r="S626" s="69">
        <v>3639613.5040000002</v>
      </c>
      <c r="T626" s="69">
        <v>642284.73600000003</v>
      </c>
      <c r="U626" s="69">
        <v>146866.64000000001</v>
      </c>
      <c r="V626" s="69">
        <v>0</v>
      </c>
      <c r="W626" s="69">
        <v>4428764.88</v>
      </c>
      <c r="X626" s="24" t="s">
        <v>84</v>
      </c>
      <c r="Z626" s="23">
        <v>476629.5</v>
      </c>
      <c r="AA626" s="26">
        <v>5956.5</v>
      </c>
    </row>
    <row r="627" spans="1:27" s="1" customFormat="1" ht="18.75" hidden="1" customHeight="1" x14ac:dyDescent="0.2">
      <c r="A627" s="20">
        <v>318267</v>
      </c>
      <c r="B627" s="12" t="s">
        <v>27</v>
      </c>
      <c r="C627" s="20">
        <v>59</v>
      </c>
      <c r="D627" s="1" t="s">
        <v>868</v>
      </c>
      <c r="E627" s="1" t="s">
        <v>869</v>
      </c>
      <c r="F627" s="20">
        <v>78</v>
      </c>
      <c r="G627" s="20">
        <v>318267</v>
      </c>
      <c r="H627" s="1" t="s">
        <v>1826</v>
      </c>
      <c r="I627" s="1">
        <v>10424470</v>
      </c>
      <c r="J627" s="21" t="s">
        <v>1827</v>
      </c>
      <c r="K627" s="1" t="s">
        <v>1828</v>
      </c>
      <c r="L627" s="21" t="s">
        <v>1829</v>
      </c>
      <c r="M627" s="27">
        <v>45597</v>
      </c>
      <c r="N627" s="27">
        <v>46142</v>
      </c>
      <c r="O627" s="77">
        <f t="shared" si="20"/>
        <v>0.8074998759814308</v>
      </c>
      <c r="P627" s="21" t="s">
        <v>1830</v>
      </c>
      <c r="Q627" s="1" t="s">
        <v>95</v>
      </c>
      <c r="R627" s="20">
        <v>151</v>
      </c>
      <c r="S627" s="69">
        <v>3901789.0935</v>
      </c>
      <c r="T627" s="69">
        <v>688551.01650000003</v>
      </c>
      <c r="U627" s="69">
        <v>241597.59</v>
      </c>
      <c r="V627" s="69">
        <v>0</v>
      </c>
      <c r="W627" s="69">
        <v>4831937.7</v>
      </c>
      <c r="X627" s="24" t="s">
        <v>84</v>
      </c>
      <c r="Z627" s="23">
        <v>483193</v>
      </c>
      <c r="AA627" s="26">
        <v>0</v>
      </c>
    </row>
    <row r="628" spans="1:27" s="1" customFormat="1" ht="18.75" hidden="1" customHeight="1" thickBot="1" x14ac:dyDescent="0.25">
      <c r="A628" s="20">
        <v>317370</v>
      </c>
      <c r="B628" s="12" t="s">
        <v>27</v>
      </c>
      <c r="C628" s="20">
        <v>60</v>
      </c>
      <c r="D628" s="1" t="s">
        <v>868</v>
      </c>
      <c r="E628" s="1" t="s">
        <v>869</v>
      </c>
      <c r="F628" s="20">
        <v>78</v>
      </c>
      <c r="G628" s="20">
        <v>317370</v>
      </c>
      <c r="H628" s="1" t="s">
        <v>1831</v>
      </c>
      <c r="I628" s="1">
        <v>10568980</v>
      </c>
      <c r="J628" s="21" t="s">
        <v>1832</v>
      </c>
      <c r="L628" s="21" t="s">
        <v>1833</v>
      </c>
      <c r="M628" s="27">
        <v>45597</v>
      </c>
      <c r="N628" s="27">
        <v>46326</v>
      </c>
      <c r="O628" s="77">
        <f t="shared" si="20"/>
        <v>0.85</v>
      </c>
      <c r="P628" s="21" t="s">
        <v>494</v>
      </c>
      <c r="Q628" s="1" t="s">
        <v>495</v>
      </c>
      <c r="R628" s="20">
        <v>151</v>
      </c>
      <c r="S628" s="69">
        <v>2950625.3574999999</v>
      </c>
      <c r="T628" s="69">
        <v>520698.59250000003</v>
      </c>
      <c r="U628" s="69">
        <v>0</v>
      </c>
      <c r="V628" s="69">
        <v>0</v>
      </c>
      <c r="W628" s="69">
        <v>3471323.95</v>
      </c>
      <c r="X628" s="24" t="s">
        <v>84</v>
      </c>
      <c r="Z628" s="23">
        <v>1041397.18</v>
      </c>
      <c r="AA628" s="26">
        <v>0</v>
      </c>
    </row>
    <row r="629" spans="1:27" s="11" customFormat="1" ht="40.5" hidden="1" customHeight="1" thickTop="1" thickBot="1" x14ac:dyDescent="0.3">
      <c r="A629" s="16"/>
      <c r="B629" s="51" t="s">
        <v>21</v>
      </c>
      <c r="C629" s="52">
        <f>COUNT(C569:C628)</f>
        <v>60</v>
      </c>
      <c r="D629" s="53"/>
      <c r="E629" s="53"/>
      <c r="F629" s="52"/>
      <c r="G629" s="52"/>
      <c r="H629" s="53"/>
      <c r="I629" s="53"/>
      <c r="J629" s="54"/>
      <c r="K629" s="53"/>
      <c r="L629" s="54"/>
      <c r="M629" s="55"/>
      <c r="N629" s="55"/>
      <c r="O629" s="78"/>
      <c r="P629" s="54"/>
      <c r="Q629" s="53"/>
      <c r="R629" s="52"/>
      <c r="S629" s="71">
        <f>SUM(S569:S628)</f>
        <v>371152221.10649997</v>
      </c>
      <c r="T629" s="71">
        <f>SUM(T569:T628)</f>
        <v>64813454.489999995</v>
      </c>
      <c r="U629" s="71">
        <f>SUM(U569:U628)</f>
        <v>6925192.0134999994</v>
      </c>
      <c r="V629" s="71">
        <f>SUM(V569:V628)</f>
        <v>0</v>
      </c>
      <c r="W629" s="71">
        <f>SUM(W569:W628)</f>
        <v>442890867.60999995</v>
      </c>
      <c r="X629" s="57"/>
      <c r="Y629" s="53"/>
      <c r="Z629" s="56">
        <f>SUM(Z569:Z628)</f>
        <v>51387808.820000015</v>
      </c>
      <c r="AA629" s="58">
        <f>SUM(AA569:AA628)</f>
        <v>1603887.1500000001</v>
      </c>
    </row>
    <row r="630" spans="1:27" s="1" customFormat="1" ht="18.75" hidden="1" customHeight="1" thickTop="1" x14ac:dyDescent="0.2">
      <c r="A630" s="20">
        <v>300907</v>
      </c>
      <c r="B630" s="12" t="s">
        <v>28</v>
      </c>
      <c r="C630" s="20">
        <v>1</v>
      </c>
      <c r="D630" s="1" t="s">
        <v>36</v>
      </c>
      <c r="E630" s="1" t="s">
        <v>128</v>
      </c>
      <c r="F630" s="20">
        <v>48</v>
      </c>
      <c r="G630" s="20">
        <v>300907</v>
      </c>
      <c r="H630" s="1" t="s">
        <v>288</v>
      </c>
      <c r="I630" s="1">
        <v>18261599</v>
      </c>
      <c r="J630" s="21" t="s">
        <v>289</v>
      </c>
      <c r="K630" s="1" t="s">
        <v>363</v>
      </c>
      <c r="L630" s="21" t="s">
        <v>290</v>
      </c>
      <c r="M630" s="22">
        <v>45383</v>
      </c>
      <c r="N630" s="22">
        <v>46113</v>
      </c>
      <c r="O630" s="77">
        <f t="shared" ref="O630:O691" si="21">S630/(S630+T630+U630)</f>
        <v>0.85000000102095286</v>
      </c>
      <c r="P630" s="21" t="s">
        <v>291</v>
      </c>
      <c r="Q630" s="1" t="s">
        <v>292</v>
      </c>
      <c r="R630" s="20">
        <v>139</v>
      </c>
      <c r="S630" s="69">
        <v>4162777.85</v>
      </c>
      <c r="T630" s="69">
        <v>734607.85</v>
      </c>
      <c r="U630" s="69">
        <v>0</v>
      </c>
      <c r="V630" s="69">
        <v>0</v>
      </c>
      <c r="W630" s="69">
        <v>4897385.7</v>
      </c>
      <c r="X630" s="24" t="s">
        <v>84</v>
      </c>
      <c r="Y630" s="1" t="s">
        <v>2015</v>
      </c>
      <c r="Z630" s="23">
        <v>2272959.7500000005</v>
      </c>
      <c r="AA630" s="26">
        <v>218548.16000000003</v>
      </c>
    </row>
    <row r="631" spans="1:27" s="1" customFormat="1" ht="18.75" hidden="1" customHeight="1" x14ac:dyDescent="0.2">
      <c r="A631" s="20">
        <v>309187</v>
      </c>
      <c r="B631" s="12" t="s">
        <v>28</v>
      </c>
      <c r="C631" s="20">
        <v>2</v>
      </c>
      <c r="D631" s="1" t="s">
        <v>36</v>
      </c>
      <c r="E631" s="1" t="s">
        <v>128</v>
      </c>
      <c r="F631" s="20">
        <v>48</v>
      </c>
      <c r="G631" s="20">
        <v>309187</v>
      </c>
      <c r="H631" s="1" t="s">
        <v>364</v>
      </c>
      <c r="I631" s="1">
        <v>7930701</v>
      </c>
      <c r="J631" s="21" t="s">
        <v>365</v>
      </c>
      <c r="K631" s="1" t="s">
        <v>366</v>
      </c>
      <c r="L631" s="21" t="s">
        <v>367</v>
      </c>
      <c r="M631" s="22">
        <v>45444</v>
      </c>
      <c r="N631" s="22">
        <v>46174</v>
      </c>
      <c r="O631" s="77">
        <f t="shared" si="21"/>
        <v>0.85000000000000009</v>
      </c>
      <c r="P631" s="21" t="s">
        <v>368</v>
      </c>
      <c r="Q631" s="1" t="s">
        <v>92</v>
      </c>
      <c r="R631" s="20">
        <v>139</v>
      </c>
      <c r="S631" s="69">
        <v>4218455.6500000004</v>
      </c>
      <c r="T631" s="69">
        <v>744433.35</v>
      </c>
      <c r="U631" s="69">
        <v>0</v>
      </c>
      <c r="V631" s="69">
        <v>0</v>
      </c>
      <c r="W631" s="69">
        <v>4962889</v>
      </c>
      <c r="X631" s="24" t="s">
        <v>84</v>
      </c>
      <c r="Y631" s="1" t="s">
        <v>2016</v>
      </c>
      <c r="Z631" s="23">
        <v>1077939.01</v>
      </c>
      <c r="AA631" s="26">
        <v>174244.19999999998</v>
      </c>
    </row>
    <row r="632" spans="1:27" s="1" customFormat="1" ht="18.75" hidden="1" customHeight="1" x14ac:dyDescent="0.2">
      <c r="A632" s="20">
        <v>304953</v>
      </c>
      <c r="B632" s="12" t="s">
        <v>28</v>
      </c>
      <c r="C632" s="20">
        <v>3</v>
      </c>
      <c r="D632" s="1" t="s">
        <v>36</v>
      </c>
      <c r="E632" s="1" t="s">
        <v>128</v>
      </c>
      <c r="F632" s="20">
        <v>48</v>
      </c>
      <c r="G632" s="20">
        <v>304953</v>
      </c>
      <c r="H632" s="1" t="s">
        <v>369</v>
      </c>
      <c r="I632" s="1">
        <v>24260911</v>
      </c>
      <c r="J632" s="21" t="s">
        <v>370</v>
      </c>
      <c r="K632" s="1" t="s">
        <v>371</v>
      </c>
      <c r="L632" s="21" t="s">
        <v>372</v>
      </c>
      <c r="M632" s="22">
        <v>45444</v>
      </c>
      <c r="N632" s="22">
        <v>46173</v>
      </c>
      <c r="O632" s="77">
        <f t="shared" si="21"/>
        <v>0.85000000136597309</v>
      </c>
      <c r="P632" s="21" t="s">
        <v>373</v>
      </c>
      <c r="Q632" s="1" t="s">
        <v>374</v>
      </c>
      <c r="R632" s="20">
        <v>139</v>
      </c>
      <c r="S632" s="69">
        <v>3422468.54</v>
      </c>
      <c r="T632" s="69">
        <v>603965.03</v>
      </c>
      <c r="U632" s="69">
        <v>0</v>
      </c>
      <c r="V632" s="69">
        <v>0</v>
      </c>
      <c r="W632" s="69">
        <v>4026433.57</v>
      </c>
      <c r="X632" s="24" t="s">
        <v>84</v>
      </c>
      <c r="Y632" s="1" t="s">
        <v>2017</v>
      </c>
      <c r="Z632" s="23">
        <v>368401.37</v>
      </c>
      <c r="AA632" s="26">
        <v>34241.97</v>
      </c>
    </row>
    <row r="633" spans="1:27" s="1" customFormat="1" ht="18.75" hidden="1" customHeight="1" x14ac:dyDescent="0.2">
      <c r="A633" s="20">
        <v>301898</v>
      </c>
      <c r="B633" s="12" t="s">
        <v>28</v>
      </c>
      <c r="C633" s="20">
        <v>4</v>
      </c>
      <c r="D633" s="1" t="s">
        <v>391</v>
      </c>
      <c r="E633" s="1" t="s">
        <v>448</v>
      </c>
      <c r="F633" s="20">
        <v>103</v>
      </c>
      <c r="G633" s="20">
        <v>301898</v>
      </c>
      <c r="H633" s="1" t="s">
        <v>422</v>
      </c>
      <c r="I633" s="1">
        <v>27845805</v>
      </c>
      <c r="J633" s="21" t="s">
        <v>423</v>
      </c>
      <c r="K633" s="1" t="s">
        <v>81</v>
      </c>
      <c r="L633" s="21" t="s">
        <v>424</v>
      </c>
      <c r="M633" s="22">
        <v>45474</v>
      </c>
      <c r="N633" s="22">
        <v>46387</v>
      </c>
      <c r="O633" s="77">
        <f t="shared" si="21"/>
        <v>0.85000000000000009</v>
      </c>
      <c r="P633" s="21" t="s">
        <v>425</v>
      </c>
      <c r="Q633" s="1" t="s">
        <v>426</v>
      </c>
      <c r="R633" s="20">
        <v>138</v>
      </c>
      <c r="S633" s="69">
        <v>12656355.1855</v>
      </c>
      <c r="T633" s="69">
        <v>2233474.4445000002</v>
      </c>
      <c r="U633" s="69">
        <v>0</v>
      </c>
      <c r="V633" s="69">
        <v>0</v>
      </c>
      <c r="W633" s="69">
        <v>14889829.630000001</v>
      </c>
      <c r="X633" s="24" t="s">
        <v>84</v>
      </c>
      <c r="Z633" s="23">
        <v>1435121.68</v>
      </c>
      <c r="AA633" s="26">
        <v>53778.32</v>
      </c>
    </row>
    <row r="634" spans="1:27" s="1" customFormat="1" ht="18.75" hidden="1" customHeight="1" x14ac:dyDescent="0.2">
      <c r="A634" s="20">
        <v>303603</v>
      </c>
      <c r="B634" s="12" t="s">
        <v>28</v>
      </c>
      <c r="C634" s="20">
        <v>5</v>
      </c>
      <c r="D634" s="1" t="s">
        <v>391</v>
      </c>
      <c r="E634" s="1" t="s">
        <v>448</v>
      </c>
      <c r="F634" s="20">
        <v>103</v>
      </c>
      <c r="G634" s="20">
        <v>303603</v>
      </c>
      <c r="H634" s="1" t="s">
        <v>427</v>
      </c>
      <c r="I634" s="1">
        <v>24501629</v>
      </c>
      <c r="J634" s="21" t="s">
        <v>428</v>
      </c>
      <c r="K634" s="1" t="s">
        <v>429</v>
      </c>
      <c r="L634" s="21" t="s">
        <v>430</v>
      </c>
      <c r="M634" s="22">
        <v>45474</v>
      </c>
      <c r="N634" s="22">
        <v>46387</v>
      </c>
      <c r="O634" s="77">
        <f t="shared" si="21"/>
        <v>0.8394626818419415</v>
      </c>
      <c r="P634" s="21" t="s">
        <v>102</v>
      </c>
      <c r="Q634" s="1" t="s">
        <v>92</v>
      </c>
      <c r="R634" s="20">
        <v>138</v>
      </c>
      <c r="S634" s="69">
        <v>12492641.74</v>
      </c>
      <c r="T634" s="69">
        <v>2204583.84</v>
      </c>
      <c r="U634" s="69">
        <v>184486.27</v>
      </c>
      <c r="V634" s="69">
        <v>463977.5</v>
      </c>
      <c r="W634" s="69">
        <v>15345689.35</v>
      </c>
      <c r="X634" s="24" t="s">
        <v>84</v>
      </c>
      <c r="Y634" s="1" t="s">
        <v>2018</v>
      </c>
      <c r="Z634" s="23">
        <v>1001567.86</v>
      </c>
      <c r="AA634" s="26">
        <v>62826.34</v>
      </c>
    </row>
    <row r="635" spans="1:27" s="1" customFormat="1" ht="18.75" hidden="1" customHeight="1" x14ac:dyDescent="0.2">
      <c r="A635" s="20">
        <v>309474</v>
      </c>
      <c r="B635" s="12" t="s">
        <v>28</v>
      </c>
      <c r="C635" s="20">
        <v>6</v>
      </c>
      <c r="D635" s="1" t="s">
        <v>391</v>
      </c>
      <c r="E635" s="1" t="s">
        <v>448</v>
      </c>
      <c r="F635" s="20">
        <v>103</v>
      </c>
      <c r="G635" s="20">
        <v>309474</v>
      </c>
      <c r="H635" s="1" t="s">
        <v>431</v>
      </c>
      <c r="I635" s="1">
        <v>27182699</v>
      </c>
      <c r="J635" s="21" t="s">
        <v>432</v>
      </c>
      <c r="K635" s="1" t="s">
        <v>433</v>
      </c>
      <c r="L635" s="21" t="s">
        <v>434</v>
      </c>
      <c r="M635" s="22">
        <v>45474</v>
      </c>
      <c r="N635" s="22">
        <v>46387</v>
      </c>
      <c r="O635" s="77">
        <f t="shared" si="21"/>
        <v>0.84554069503143903</v>
      </c>
      <c r="P635" s="21" t="s">
        <v>513</v>
      </c>
      <c r="Q635" s="1" t="s">
        <v>435</v>
      </c>
      <c r="R635" s="20">
        <v>138</v>
      </c>
      <c r="S635" s="69">
        <v>12589668.92</v>
      </c>
      <c r="T635" s="69">
        <v>2221706.2799999998</v>
      </c>
      <c r="U635" s="69">
        <v>78113.850000000006</v>
      </c>
      <c r="V635" s="69">
        <v>0</v>
      </c>
      <c r="W635" s="69">
        <v>14889489.050000001</v>
      </c>
      <c r="X635" s="24" t="s">
        <v>84</v>
      </c>
      <c r="Y635" s="1" t="s">
        <v>2019</v>
      </c>
      <c r="Z635" s="23">
        <v>2516491.94</v>
      </c>
      <c r="AA635" s="26">
        <v>52918.609999999993</v>
      </c>
    </row>
    <row r="636" spans="1:27" s="1" customFormat="1" ht="18.75" hidden="1" customHeight="1" x14ac:dyDescent="0.2">
      <c r="A636" s="20">
        <v>311647</v>
      </c>
      <c r="B636" s="12" t="s">
        <v>28</v>
      </c>
      <c r="C636" s="20">
        <v>7</v>
      </c>
      <c r="D636" s="1" t="s">
        <v>391</v>
      </c>
      <c r="E636" s="1" t="s">
        <v>448</v>
      </c>
      <c r="F636" s="20">
        <v>103</v>
      </c>
      <c r="G636" s="20">
        <v>311647</v>
      </c>
      <c r="H636" s="1" t="s">
        <v>436</v>
      </c>
      <c r="I636" s="1">
        <v>15203674</v>
      </c>
      <c r="J636" s="21" t="s">
        <v>437</v>
      </c>
      <c r="K636" s="1" t="s">
        <v>81</v>
      </c>
      <c r="L636" s="21" t="s">
        <v>438</v>
      </c>
      <c r="M636" s="22">
        <v>45474</v>
      </c>
      <c r="N636" s="22">
        <v>46387</v>
      </c>
      <c r="O636" s="77">
        <f t="shared" si="21"/>
        <v>0.8372518178486581</v>
      </c>
      <c r="P636" s="21" t="s">
        <v>439</v>
      </c>
      <c r="Q636" s="1" t="s">
        <v>96</v>
      </c>
      <c r="R636" s="20">
        <v>138</v>
      </c>
      <c r="S636" s="69">
        <v>12467089.93</v>
      </c>
      <c r="T636" s="69">
        <v>2200074.69</v>
      </c>
      <c r="U636" s="69">
        <v>223325.51</v>
      </c>
      <c r="V636" s="69">
        <v>148672.26</v>
      </c>
      <c r="W636" s="69">
        <v>15039162.390000001</v>
      </c>
      <c r="X636" s="24" t="s">
        <v>84</v>
      </c>
      <c r="Y636" s="1" t="s">
        <v>2896</v>
      </c>
      <c r="Z636" s="23">
        <v>808931.37</v>
      </c>
      <c r="AA636" s="26">
        <v>59811.41</v>
      </c>
    </row>
    <row r="637" spans="1:27" s="1" customFormat="1" ht="18.75" hidden="1" customHeight="1" x14ac:dyDescent="0.2">
      <c r="A637" s="20">
        <v>311650</v>
      </c>
      <c r="B637" s="12" t="s">
        <v>28</v>
      </c>
      <c r="C637" s="20">
        <v>8</v>
      </c>
      <c r="D637" s="1" t="s">
        <v>391</v>
      </c>
      <c r="E637" s="1" t="s">
        <v>448</v>
      </c>
      <c r="F637" s="20">
        <v>103</v>
      </c>
      <c r="G637" s="20">
        <v>311650</v>
      </c>
      <c r="H637" s="1" t="s">
        <v>440</v>
      </c>
      <c r="I637" s="1">
        <v>15203674</v>
      </c>
      <c r="J637" s="21" t="s">
        <v>437</v>
      </c>
      <c r="K637" s="1" t="s">
        <v>81</v>
      </c>
      <c r="L637" s="21" t="s">
        <v>441</v>
      </c>
      <c r="M637" s="22">
        <v>45474</v>
      </c>
      <c r="N637" s="22">
        <v>46387</v>
      </c>
      <c r="O637" s="77">
        <f t="shared" si="21"/>
        <v>0.8372518178486581</v>
      </c>
      <c r="P637" s="21" t="s">
        <v>442</v>
      </c>
      <c r="Q637" s="1" t="s">
        <v>92</v>
      </c>
      <c r="R637" s="20">
        <v>138</v>
      </c>
      <c r="S637" s="69">
        <v>12467089.93</v>
      </c>
      <c r="T637" s="69">
        <v>2200074.69</v>
      </c>
      <c r="U637" s="69">
        <v>223325.51</v>
      </c>
      <c r="V637" s="69">
        <v>148672.26</v>
      </c>
      <c r="W637" s="69">
        <v>15039162.390000001</v>
      </c>
      <c r="X637" s="24" t="s">
        <v>84</v>
      </c>
      <c r="Z637" s="23">
        <v>858103.55</v>
      </c>
      <c r="AA637" s="26">
        <v>43265.46</v>
      </c>
    </row>
    <row r="638" spans="1:27" s="1" customFormat="1" ht="18.75" hidden="1" customHeight="1" x14ac:dyDescent="0.2">
      <c r="A638" s="20">
        <v>311812</v>
      </c>
      <c r="B638" s="12" t="s">
        <v>28</v>
      </c>
      <c r="C638" s="20">
        <v>9</v>
      </c>
      <c r="D638" s="1" t="s">
        <v>391</v>
      </c>
      <c r="E638" s="1" t="s">
        <v>448</v>
      </c>
      <c r="F638" s="20">
        <v>103</v>
      </c>
      <c r="G638" s="20">
        <v>311812</v>
      </c>
      <c r="H638" s="1" t="s">
        <v>443</v>
      </c>
      <c r="I638" s="1">
        <v>5201790</v>
      </c>
      <c r="J638" s="21" t="s">
        <v>444</v>
      </c>
      <c r="K638" s="1" t="s">
        <v>81</v>
      </c>
      <c r="L638" s="21" t="s">
        <v>445</v>
      </c>
      <c r="M638" s="22">
        <v>45474</v>
      </c>
      <c r="N638" s="22">
        <v>46387</v>
      </c>
      <c r="O638" s="77">
        <f t="shared" si="21"/>
        <v>0.85</v>
      </c>
      <c r="P638" s="21" t="s">
        <v>446</v>
      </c>
      <c r="Q638" s="1" t="s">
        <v>92</v>
      </c>
      <c r="R638" s="20">
        <v>138</v>
      </c>
      <c r="S638" s="69">
        <v>12082410.68</v>
      </c>
      <c r="T638" s="69">
        <v>2132190.12</v>
      </c>
      <c r="U638" s="69">
        <v>0</v>
      </c>
      <c r="V638" s="69">
        <v>0</v>
      </c>
      <c r="W638" s="69">
        <v>14214600.800000001</v>
      </c>
      <c r="X638" s="24" t="s">
        <v>84</v>
      </c>
      <c r="Z638" s="23">
        <v>948534.64</v>
      </c>
      <c r="AA638" s="26">
        <v>106626.98999999999</v>
      </c>
    </row>
    <row r="639" spans="1:27" s="1" customFormat="1" ht="18.75" hidden="1" customHeight="1" x14ac:dyDescent="0.2">
      <c r="A639" s="20">
        <v>309336</v>
      </c>
      <c r="B639" s="12" t="s">
        <v>28</v>
      </c>
      <c r="C639" s="20">
        <v>10</v>
      </c>
      <c r="D639" s="1" t="s">
        <v>391</v>
      </c>
      <c r="E639" s="1" t="s">
        <v>448</v>
      </c>
      <c r="F639" s="20">
        <v>103</v>
      </c>
      <c r="G639" s="20">
        <v>309336</v>
      </c>
      <c r="H639" s="1" t="s">
        <v>514</v>
      </c>
      <c r="I639" s="1">
        <v>27182699</v>
      </c>
      <c r="J639" s="21" t="s">
        <v>432</v>
      </c>
      <c r="K639" s="1" t="s">
        <v>515</v>
      </c>
      <c r="L639" s="21" t="s">
        <v>516</v>
      </c>
      <c r="M639" s="22">
        <v>45505</v>
      </c>
      <c r="N639" s="22">
        <v>46418</v>
      </c>
      <c r="O639" s="77">
        <f t="shared" si="21"/>
        <v>0.84139725896101181</v>
      </c>
      <c r="P639" s="21" t="s">
        <v>517</v>
      </c>
      <c r="Q639" s="1" t="s">
        <v>435</v>
      </c>
      <c r="R639" s="20">
        <v>138</v>
      </c>
      <c r="S639" s="69">
        <v>12527975.274</v>
      </c>
      <c r="T639" s="69">
        <v>2210819.1660000002</v>
      </c>
      <c r="U639" s="69">
        <v>150694.60999999999</v>
      </c>
      <c r="V639" s="69">
        <v>0</v>
      </c>
      <c r="W639" s="69">
        <v>14889489.050000001</v>
      </c>
      <c r="X639" s="24" t="s">
        <v>84</v>
      </c>
      <c r="Z639" s="23">
        <v>3416369.4599999995</v>
      </c>
      <c r="AA639" s="26">
        <v>51789.64</v>
      </c>
    </row>
    <row r="640" spans="1:27" s="1" customFormat="1" ht="18.75" hidden="1" customHeight="1" x14ac:dyDescent="0.2">
      <c r="A640" s="20">
        <v>312467</v>
      </c>
      <c r="B640" s="12" t="s">
        <v>28</v>
      </c>
      <c r="C640" s="20">
        <v>11</v>
      </c>
      <c r="D640" s="1" t="s">
        <v>391</v>
      </c>
      <c r="E640" s="1" t="s">
        <v>448</v>
      </c>
      <c r="F640" s="20">
        <v>103</v>
      </c>
      <c r="G640" s="20">
        <v>312467</v>
      </c>
      <c r="H640" s="1" t="s">
        <v>518</v>
      </c>
      <c r="I640" s="1">
        <v>5201790</v>
      </c>
      <c r="J640" s="21" t="s">
        <v>444</v>
      </c>
      <c r="K640" s="1" t="s">
        <v>81</v>
      </c>
      <c r="L640" s="21" t="s">
        <v>519</v>
      </c>
      <c r="M640" s="22">
        <v>45505</v>
      </c>
      <c r="N640" s="22">
        <v>46388</v>
      </c>
      <c r="O640" s="77">
        <f t="shared" si="21"/>
        <v>0.85000000035185275</v>
      </c>
      <c r="P640" s="21" t="s">
        <v>520</v>
      </c>
      <c r="Q640" s="1" t="s">
        <v>92</v>
      </c>
      <c r="R640" s="20">
        <v>138</v>
      </c>
      <c r="S640" s="69">
        <v>12078913.529999999</v>
      </c>
      <c r="T640" s="69">
        <v>2131572.9700000002</v>
      </c>
      <c r="U640" s="69">
        <v>0</v>
      </c>
      <c r="V640" s="69">
        <v>0</v>
      </c>
      <c r="W640" s="69">
        <v>14210486.5</v>
      </c>
      <c r="X640" s="24" t="s">
        <v>84</v>
      </c>
      <c r="Z640" s="23">
        <v>848175.38</v>
      </c>
      <c r="AA640" s="26">
        <v>88989.07</v>
      </c>
    </row>
    <row r="641" spans="1:27" s="1" customFormat="1" ht="18.75" hidden="1" customHeight="1" x14ac:dyDescent="0.2">
      <c r="A641" s="20">
        <v>311492</v>
      </c>
      <c r="B641" s="12" t="s">
        <v>28</v>
      </c>
      <c r="C641" s="20">
        <v>12</v>
      </c>
      <c r="D641" s="1" t="s">
        <v>391</v>
      </c>
      <c r="E641" s="1" t="s">
        <v>448</v>
      </c>
      <c r="F641" s="20">
        <v>103</v>
      </c>
      <c r="G641" s="20">
        <v>311492</v>
      </c>
      <c r="H641" s="1" t="s">
        <v>521</v>
      </c>
      <c r="I641" s="1">
        <v>5626227</v>
      </c>
      <c r="J641" s="21" t="s">
        <v>522</v>
      </c>
      <c r="K641" s="1" t="s">
        <v>523</v>
      </c>
      <c r="L641" s="21" t="s">
        <v>524</v>
      </c>
      <c r="M641" s="22">
        <v>45505</v>
      </c>
      <c r="N641" s="22">
        <v>46418</v>
      </c>
      <c r="O641" s="77">
        <f t="shared" si="21"/>
        <v>0.84455580083989601</v>
      </c>
      <c r="P641" s="21" t="s">
        <v>525</v>
      </c>
      <c r="Q641" s="1" t="s">
        <v>526</v>
      </c>
      <c r="R641" s="20">
        <v>138</v>
      </c>
      <c r="S641" s="69">
        <v>12553420.83</v>
      </c>
      <c r="T641" s="69">
        <v>2215309.56</v>
      </c>
      <c r="U641" s="69">
        <v>95202.6</v>
      </c>
      <c r="V641" s="69">
        <v>0</v>
      </c>
      <c r="W641" s="69">
        <v>14863932.99</v>
      </c>
      <c r="X641" s="24" t="s">
        <v>84</v>
      </c>
      <c r="Y641" s="1" t="s">
        <v>2928</v>
      </c>
      <c r="Z641" s="23">
        <v>1441588.46</v>
      </c>
      <c r="AA641" s="26">
        <v>44804.83</v>
      </c>
    </row>
    <row r="642" spans="1:27" s="1" customFormat="1" ht="18.75" hidden="1" customHeight="1" x14ac:dyDescent="0.2">
      <c r="A642" s="20">
        <v>309523</v>
      </c>
      <c r="B642" s="12" t="s">
        <v>28</v>
      </c>
      <c r="C642" s="20">
        <v>13</v>
      </c>
      <c r="D642" s="1" t="s">
        <v>391</v>
      </c>
      <c r="E642" s="1" t="s">
        <v>448</v>
      </c>
      <c r="F642" s="20">
        <v>103</v>
      </c>
      <c r="G642" s="20">
        <v>309523</v>
      </c>
      <c r="H642" s="1" t="s">
        <v>527</v>
      </c>
      <c r="I642" s="1">
        <v>27182699</v>
      </c>
      <c r="J642" s="21" t="s">
        <v>432</v>
      </c>
      <c r="K642" s="1" t="s">
        <v>528</v>
      </c>
      <c r="L642" s="21" t="s">
        <v>516</v>
      </c>
      <c r="M642" s="22">
        <v>45505</v>
      </c>
      <c r="N642" s="22">
        <v>46418</v>
      </c>
      <c r="O642" s="77">
        <f t="shared" si="21"/>
        <v>0.84554069503143903</v>
      </c>
      <c r="P642" s="21" t="s">
        <v>529</v>
      </c>
      <c r="Q642" s="1" t="s">
        <v>435</v>
      </c>
      <c r="R642" s="20">
        <v>138</v>
      </c>
      <c r="S642" s="69">
        <v>12589668.92</v>
      </c>
      <c r="T642" s="69">
        <v>2221706.2799999998</v>
      </c>
      <c r="U642" s="69">
        <v>78113.850000000006</v>
      </c>
      <c r="V642" s="69">
        <v>0</v>
      </c>
      <c r="W642" s="69">
        <v>14889489.050000001</v>
      </c>
      <c r="X642" s="24" t="s">
        <v>84</v>
      </c>
      <c r="Z642" s="23">
        <v>864574.06</v>
      </c>
      <c r="AA642" s="26">
        <v>49472.74</v>
      </c>
    </row>
    <row r="643" spans="1:27" s="1" customFormat="1" ht="18.75" hidden="1" customHeight="1" x14ac:dyDescent="0.2">
      <c r="A643" s="20">
        <v>302213</v>
      </c>
      <c r="B643" s="12" t="s">
        <v>28</v>
      </c>
      <c r="C643" s="20">
        <v>14</v>
      </c>
      <c r="D643" s="1" t="s">
        <v>391</v>
      </c>
      <c r="E643" s="1" t="s">
        <v>448</v>
      </c>
      <c r="F643" s="20">
        <v>103</v>
      </c>
      <c r="G643" s="20">
        <v>302213</v>
      </c>
      <c r="H643" s="1" t="s">
        <v>530</v>
      </c>
      <c r="I643" s="1">
        <v>37135597</v>
      </c>
      <c r="J643" s="21" t="s">
        <v>531</v>
      </c>
      <c r="K643" s="1" t="s">
        <v>532</v>
      </c>
      <c r="L643" s="21" t="s">
        <v>533</v>
      </c>
      <c r="M643" s="22">
        <v>45505</v>
      </c>
      <c r="N643" s="22">
        <v>46418</v>
      </c>
      <c r="O643" s="77">
        <f t="shared" si="21"/>
        <v>0.84664466454697296</v>
      </c>
      <c r="P643" s="21" t="s">
        <v>534</v>
      </c>
      <c r="Q643" s="1" t="s">
        <v>96</v>
      </c>
      <c r="R643" s="20">
        <v>138</v>
      </c>
      <c r="S643" s="69">
        <v>12607415.289999999</v>
      </c>
      <c r="T643" s="69">
        <v>2213463.65</v>
      </c>
      <c r="U643" s="69">
        <v>70156.009999999995</v>
      </c>
      <c r="V643" s="69">
        <v>0</v>
      </c>
      <c r="W643" s="69">
        <v>14891034.949999999</v>
      </c>
      <c r="X643" s="24" t="s">
        <v>84</v>
      </c>
      <c r="Z643" s="23">
        <v>1123518.3999999999</v>
      </c>
      <c r="AA643" s="26">
        <v>17254.919999999998</v>
      </c>
    </row>
    <row r="644" spans="1:27" s="1" customFormat="1" ht="18.75" hidden="1" customHeight="1" x14ac:dyDescent="0.2">
      <c r="A644" s="20">
        <v>317930</v>
      </c>
      <c r="B644" s="12" t="s">
        <v>28</v>
      </c>
      <c r="C644" s="20">
        <v>15</v>
      </c>
      <c r="D644" s="1" t="s">
        <v>868</v>
      </c>
      <c r="E644" s="1" t="s">
        <v>869</v>
      </c>
      <c r="F644" s="20">
        <v>78</v>
      </c>
      <c r="G644" s="20">
        <v>317930</v>
      </c>
      <c r="H644" s="1" t="s">
        <v>1043</v>
      </c>
      <c r="I644" s="1">
        <v>17465108</v>
      </c>
      <c r="J644" s="21" t="s">
        <v>1044</v>
      </c>
      <c r="K644" s="1" t="s">
        <v>81</v>
      </c>
      <c r="L644" s="21" t="s">
        <v>1045</v>
      </c>
      <c r="M644" s="22">
        <v>45536</v>
      </c>
      <c r="N644" s="22">
        <v>46630</v>
      </c>
      <c r="O644" s="77">
        <f t="shared" si="21"/>
        <v>0.80750000026230273</v>
      </c>
      <c r="P644" s="21" t="s">
        <v>1046</v>
      </c>
      <c r="Q644" s="1" t="s">
        <v>92</v>
      </c>
      <c r="R644" s="20">
        <v>151</v>
      </c>
      <c r="S644" s="69">
        <v>4002056.21</v>
      </c>
      <c r="T644" s="69">
        <v>706245.21</v>
      </c>
      <c r="U644" s="69">
        <v>247805.34</v>
      </c>
      <c r="V644" s="69">
        <v>0</v>
      </c>
      <c r="W644" s="69">
        <v>4956106.76</v>
      </c>
      <c r="X644" s="24" t="s">
        <v>84</v>
      </c>
      <c r="Z644" s="23">
        <v>1801816.6600000001</v>
      </c>
      <c r="AA644" s="26">
        <v>55585.71</v>
      </c>
    </row>
    <row r="645" spans="1:27" s="1" customFormat="1" ht="18.75" hidden="1" customHeight="1" x14ac:dyDescent="0.2">
      <c r="A645" s="20">
        <v>308822</v>
      </c>
      <c r="B645" s="12" t="s">
        <v>28</v>
      </c>
      <c r="C645" s="20">
        <v>16</v>
      </c>
      <c r="D645" s="1" t="s">
        <v>868</v>
      </c>
      <c r="E645" s="1" t="s">
        <v>869</v>
      </c>
      <c r="F645" s="20">
        <v>78</v>
      </c>
      <c r="G645" s="20">
        <v>308822</v>
      </c>
      <c r="H645" s="1" t="s">
        <v>1047</v>
      </c>
      <c r="I645" s="1">
        <v>28154654</v>
      </c>
      <c r="J645" s="21" t="s">
        <v>1048</v>
      </c>
      <c r="K645" s="1" t="s">
        <v>1049</v>
      </c>
      <c r="L645" s="21" t="s">
        <v>1050</v>
      </c>
      <c r="M645" s="22">
        <v>45536</v>
      </c>
      <c r="N645" s="22">
        <v>46265</v>
      </c>
      <c r="O645" s="77">
        <f t="shared" si="21"/>
        <v>0.80750000512713638</v>
      </c>
      <c r="P645" s="21" t="s">
        <v>1051</v>
      </c>
      <c r="Q645" s="1" t="s">
        <v>1052</v>
      </c>
      <c r="R645" s="20">
        <v>151</v>
      </c>
      <c r="S645" s="69">
        <v>4008255.88</v>
      </c>
      <c r="T645" s="69">
        <v>707339.27</v>
      </c>
      <c r="U645" s="69">
        <v>248189.19</v>
      </c>
      <c r="V645" s="69">
        <v>0</v>
      </c>
      <c r="W645" s="69">
        <v>4963784.34</v>
      </c>
      <c r="X645" s="24" t="s">
        <v>84</v>
      </c>
      <c r="Z645" s="23">
        <v>1092805.4099999999</v>
      </c>
      <c r="AA645" s="26">
        <v>45318.61</v>
      </c>
    </row>
    <row r="646" spans="1:27" s="1" customFormat="1" ht="18.75" hidden="1" customHeight="1" x14ac:dyDescent="0.2">
      <c r="A646" s="20">
        <v>308454</v>
      </c>
      <c r="B646" s="12" t="s">
        <v>28</v>
      </c>
      <c r="C646" s="20">
        <v>17</v>
      </c>
      <c r="D646" s="1" t="s">
        <v>868</v>
      </c>
      <c r="E646" s="1" t="s">
        <v>869</v>
      </c>
      <c r="F646" s="20">
        <v>78</v>
      </c>
      <c r="G646" s="20">
        <v>308454</v>
      </c>
      <c r="H646" s="1" t="s">
        <v>1053</v>
      </c>
      <c r="I646" s="1">
        <v>20768128</v>
      </c>
      <c r="J646" s="21" t="s">
        <v>1054</v>
      </c>
      <c r="K646" s="1" t="s">
        <v>1055</v>
      </c>
      <c r="L646" s="21" t="s">
        <v>1056</v>
      </c>
      <c r="M646" s="22">
        <v>45536</v>
      </c>
      <c r="N646" s="22">
        <v>46265</v>
      </c>
      <c r="O646" s="77">
        <f t="shared" si="21"/>
        <v>0.8256356866143223</v>
      </c>
      <c r="P646" s="21" t="s">
        <v>1057</v>
      </c>
      <c r="Q646" s="1" t="s">
        <v>92</v>
      </c>
      <c r="R646" s="20">
        <v>151</v>
      </c>
      <c r="S646" s="69">
        <v>4093981.99</v>
      </c>
      <c r="T646" s="69">
        <v>405076.95</v>
      </c>
      <c r="U646" s="69">
        <v>459522.74</v>
      </c>
      <c r="V646" s="69">
        <v>0</v>
      </c>
      <c r="W646" s="69">
        <v>4958581.68</v>
      </c>
      <c r="X646" s="24" t="s">
        <v>84</v>
      </c>
      <c r="Z646" s="23">
        <v>1044136.21</v>
      </c>
      <c r="AA646" s="26">
        <v>27609.49</v>
      </c>
    </row>
    <row r="647" spans="1:27" s="1" customFormat="1" ht="18.75" hidden="1" customHeight="1" x14ac:dyDescent="0.2">
      <c r="A647" s="20">
        <v>311324</v>
      </c>
      <c r="B647" s="12" t="s">
        <v>28</v>
      </c>
      <c r="C647" s="20">
        <v>18</v>
      </c>
      <c r="D647" s="1" t="s">
        <v>868</v>
      </c>
      <c r="E647" s="1" t="s">
        <v>869</v>
      </c>
      <c r="F647" s="20">
        <v>78</v>
      </c>
      <c r="G647" s="20">
        <v>311324</v>
      </c>
      <c r="H647" s="1" t="s">
        <v>1058</v>
      </c>
      <c r="I647" s="1">
        <v>20768128</v>
      </c>
      <c r="J647" s="21" t="s">
        <v>1054</v>
      </c>
      <c r="K647" s="1" t="s">
        <v>1055</v>
      </c>
      <c r="L647" s="21" t="s">
        <v>2458</v>
      </c>
      <c r="M647" s="22">
        <v>45536</v>
      </c>
      <c r="N647" s="22">
        <v>46265</v>
      </c>
      <c r="O647" s="77">
        <f t="shared" si="21"/>
        <v>0.82575545907170744</v>
      </c>
      <c r="P647" s="21" t="s">
        <v>1057</v>
      </c>
      <c r="Q647" s="1" t="s">
        <v>92</v>
      </c>
      <c r="R647" s="20">
        <v>151</v>
      </c>
      <c r="S647" s="69">
        <v>4094397.71</v>
      </c>
      <c r="T647" s="69">
        <v>403068.12</v>
      </c>
      <c r="U647" s="69">
        <v>460900.07</v>
      </c>
      <c r="V647" s="69">
        <v>0</v>
      </c>
      <c r="W647" s="69">
        <v>4958365.9000000004</v>
      </c>
      <c r="X647" s="24" t="s">
        <v>84</v>
      </c>
      <c r="Z647" s="23">
        <v>306796.71000000002</v>
      </c>
      <c r="AA647" s="26">
        <v>0</v>
      </c>
    </row>
    <row r="648" spans="1:27" s="1" customFormat="1" ht="18.75" hidden="1" customHeight="1" x14ac:dyDescent="0.2">
      <c r="A648" s="20">
        <v>317700</v>
      </c>
      <c r="B648" s="12" t="s">
        <v>28</v>
      </c>
      <c r="C648" s="20">
        <v>19</v>
      </c>
      <c r="D648" s="1" t="s">
        <v>868</v>
      </c>
      <c r="E648" s="1" t="s">
        <v>869</v>
      </c>
      <c r="F648" s="20">
        <v>78</v>
      </c>
      <c r="G648" s="20">
        <v>317700</v>
      </c>
      <c r="H648" s="1" t="s">
        <v>1059</v>
      </c>
      <c r="I648" s="1">
        <v>21647060</v>
      </c>
      <c r="J648" s="21" t="s">
        <v>1060</v>
      </c>
      <c r="K648" s="1" t="s">
        <v>1061</v>
      </c>
      <c r="L648" s="21" t="s">
        <v>1062</v>
      </c>
      <c r="M648" s="22">
        <v>45536</v>
      </c>
      <c r="N648" s="22">
        <v>46630</v>
      </c>
      <c r="O648" s="77">
        <f t="shared" si="21"/>
        <v>0.82340050091223771</v>
      </c>
      <c r="P648" s="21" t="s">
        <v>1063</v>
      </c>
      <c r="Q648" s="1" t="s">
        <v>426</v>
      </c>
      <c r="R648" s="20">
        <v>151</v>
      </c>
      <c r="S648" s="69">
        <v>4086748.02</v>
      </c>
      <c r="T648" s="69">
        <v>721190.82</v>
      </c>
      <c r="U648" s="69">
        <v>155317.82</v>
      </c>
      <c r="V648" s="69">
        <v>0</v>
      </c>
      <c r="W648" s="69">
        <v>4963256.66</v>
      </c>
      <c r="X648" s="24" t="s">
        <v>84</v>
      </c>
      <c r="Z648" s="23">
        <v>471922.62000000005</v>
      </c>
      <c r="AA648" s="26">
        <v>24403.040000000001</v>
      </c>
    </row>
    <row r="649" spans="1:27" s="1" customFormat="1" ht="18.75" hidden="1" customHeight="1" x14ac:dyDescent="0.2">
      <c r="A649" s="20">
        <v>312336</v>
      </c>
      <c r="B649" s="12" t="s">
        <v>28</v>
      </c>
      <c r="C649" s="20">
        <v>20</v>
      </c>
      <c r="D649" s="1" t="s">
        <v>868</v>
      </c>
      <c r="E649" s="1" t="s">
        <v>869</v>
      </c>
      <c r="F649" s="20">
        <v>78</v>
      </c>
      <c r="G649" s="20">
        <v>312336</v>
      </c>
      <c r="H649" s="1" t="s">
        <v>1064</v>
      </c>
      <c r="I649" s="1">
        <v>28154654</v>
      </c>
      <c r="J649" s="21" t="s">
        <v>1048</v>
      </c>
      <c r="K649" s="1" t="s">
        <v>1065</v>
      </c>
      <c r="L649" s="21" t="s">
        <v>1050</v>
      </c>
      <c r="M649" s="22">
        <v>45536</v>
      </c>
      <c r="N649" s="22">
        <v>46265</v>
      </c>
      <c r="O649" s="77">
        <f t="shared" si="21"/>
        <v>0.80749986692052012</v>
      </c>
      <c r="P649" s="21" t="s">
        <v>1066</v>
      </c>
      <c r="Q649" s="1" t="s">
        <v>92</v>
      </c>
      <c r="R649" s="20">
        <v>151</v>
      </c>
      <c r="S649" s="69">
        <v>4008237.97</v>
      </c>
      <c r="T649" s="69">
        <v>707336.11</v>
      </c>
      <c r="U649" s="69">
        <v>248188.93</v>
      </c>
      <c r="V649" s="69">
        <v>0</v>
      </c>
      <c r="W649" s="69">
        <v>4963763.01</v>
      </c>
      <c r="X649" s="24" t="s">
        <v>84</v>
      </c>
      <c r="Y649" s="1" t="s">
        <v>2928</v>
      </c>
      <c r="Z649" s="23">
        <v>444864.82000000007</v>
      </c>
      <c r="AA649" s="26">
        <v>51511.479999999996</v>
      </c>
    </row>
    <row r="650" spans="1:27" s="1" customFormat="1" ht="18.75" hidden="1" customHeight="1" x14ac:dyDescent="0.2">
      <c r="A650" s="20">
        <v>317409</v>
      </c>
      <c r="B650" s="12" t="s">
        <v>28</v>
      </c>
      <c r="C650" s="20">
        <v>21</v>
      </c>
      <c r="D650" s="1" t="s">
        <v>868</v>
      </c>
      <c r="E650" s="1" t="s">
        <v>869</v>
      </c>
      <c r="F650" s="20">
        <v>78</v>
      </c>
      <c r="G650" s="20">
        <v>317409</v>
      </c>
      <c r="H650" s="1" t="s">
        <v>1067</v>
      </c>
      <c r="I650" s="1">
        <v>28154654</v>
      </c>
      <c r="J650" s="21" t="s">
        <v>1048</v>
      </c>
      <c r="K650" s="1" t="s">
        <v>1068</v>
      </c>
      <c r="L650" s="21" t="s">
        <v>1050</v>
      </c>
      <c r="M650" s="22">
        <v>45536</v>
      </c>
      <c r="N650" s="22">
        <v>46265</v>
      </c>
      <c r="O650" s="77">
        <f t="shared" si="21"/>
        <v>0.82424239788179876</v>
      </c>
      <c r="P650" s="21" t="s">
        <v>1069</v>
      </c>
      <c r="Q650" s="1" t="s">
        <v>1070</v>
      </c>
      <c r="R650" s="20">
        <v>151</v>
      </c>
      <c r="S650" s="69">
        <v>4091362.29</v>
      </c>
      <c r="T650" s="69">
        <v>722005.11</v>
      </c>
      <c r="U650" s="69">
        <v>150417.89000000001</v>
      </c>
      <c r="V650" s="69">
        <v>0</v>
      </c>
      <c r="W650" s="69">
        <v>4963785.29</v>
      </c>
      <c r="X650" s="24" t="s">
        <v>84</v>
      </c>
      <c r="Z650" s="23">
        <v>1405110.52</v>
      </c>
      <c r="AA650" s="26">
        <v>41746.619999999995</v>
      </c>
    </row>
    <row r="651" spans="1:27" s="1" customFormat="1" ht="18.75" hidden="1" customHeight="1" x14ac:dyDescent="0.2">
      <c r="A651" s="20">
        <v>311210</v>
      </c>
      <c r="B651" s="12" t="s">
        <v>28</v>
      </c>
      <c r="C651" s="20">
        <v>22</v>
      </c>
      <c r="D651" s="1" t="s">
        <v>868</v>
      </c>
      <c r="E651" s="1" t="s">
        <v>869</v>
      </c>
      <c r="F651" s="20">
        <v>78</v>
      </c>
      <c r="G651" s="20">
        <v>311210</v>
      </c>
      <c r="H651" s="1" t="s">
        <v>1071</v>
      </c>
      <c r="I651" s="1">
        <v>30238498</v>
      </c>
      <c r="J651" s="21" t="s">
        <v>1072</v>
      </c>
      <c r="K651" s="1" t="s">
        <v>1073</v>
      </c>
      <c r="L651" s="21" t="s">
        <v>1074</v>
      </c>
      <c r="M651" s="22">
        <v>45536</v>
      </c>
      <c r="N651" s="22">
        <v>45961</v>
      </c>
      <c r="O651" s="77">
        <f t="shared" si="21"/>
        <v>0.84076359705571979</v>
      </c>
      <c r="P651" s="21" t="s">
        <v>1075</v>
      </c>
      <c r="Q651" s="1" t="s">
        <v>1076</v>
      </c>
      <c r="R651" s="20">
        <v>151</v>
      </c>
      <c r="S651" s="69">
        <v>4109784.58</v>
      </c>
      <c r="T651" s="69">
        <v>368007.41</v>
      </c>
      <c r="U651" s="69">
        <v>410365.15</v>
      </c>
      <c r="V651" s="69">
        <v>0</v>
      </c>
      <c r="W651" s="69">
        <v>4888157.1399999997</v>
      </c>
      <c r="X651" s="24" t="s">
        <v>84</v>
      </c>
      <c r="Z651" s="23">
        <v>1170617.58</v>
      </c>
      <c r="AA651" s="26">
        <v>47726.74</v>
      </c>
    </row>
    <row r="652" spans="1:27" s="1" customFormat="1" ht="18.75" hidden="1" customHeight="1" x14ac:dyDescent="0.2">
      <c r="A652" s="20">
        <v>313075</v>
      </c>
      <c r="B652" s="12" t="s">
        <v>28</v>
      </c>
      <c r="C652" s="20">
        <v>23</v>
      </c>
      <c r="D652" s="1" t="s">
        <v>868</v>
      </c>
      <c r="E652" s="1" t="s">
        <v>869</v>
      </c>
      <c r="F652" s="20">
        <v>78</v>
      </c>
      <c r="G652" s="20">
        <v>313075</v>
      </c>
      <c r="H652" s="1" t="s">
        <v>1077</v>
      </c>
      <c r="I652" s="1">
        <v>7930701</v>
      </c>
      <c r="J652" s="21" t="s">
        <v>365</v>
      </c>
      <c r="K652" s="1" t="s">
        <v>81</v>
      </c>
      <c r="L652" s="21" t="s">
        <v>1078</v>
      </c>
      <c r="M652" s="22">
        <v>45536</v>
      </c>
      <c r="N652" s="22">
        <v>46081</v>
      </c>
      <c r="O652" s="77">
        <f t="shared" si="21"/>
        <v>0.85000000050365832</v>
      </c>
      <c r="P652" s="21" t="s">
        <v>368</v>
      </c>
      <c r="Q652" s="1" t="s">
        <v>92</v>
      </c>
      <c r="R652" s="20">
        <v>151</v>
      </c>
      <c r="S652" s="69">
        <v>4219130.51</v>
      </c>
      <c r="T652" s="69">
        <v>744552.44</v>
      </c>
      <c r="U652" s="69">
        <v>0</v>
      </c>
      <c r="V652" s="69">
        <v>0</v>
      </c>
      <c r="W652" s="69">
        <v>4963682.95</v>
      </c>
      <c r="X652" s="24" t="s">
        <v>84</v>
      </c>
      <c r="Z652" s="23">
        <v>496368.29</v>
      </c>
      <c r="AA652" s="26">
        <v>0</v>
      </c>
    </row>
    <row r="653" spans="1:27" s="1" customFormat="1" ht="18.75" hidden="1" customHeight="1" x14ac:dyDescent="0.2">
      <c r="A653" s="20">
        <v>312670</v>
      </c>
      <c r="B653" s="12" t="s">
        <v>28</v>
      </c>
      <c r="C653" s="20">
        <v>24</v>
      </c>
      <c r="D653" s="1" t="s">
        <v>868</v>
      </c>
      <c r="E653" s="1" t="s">
        <v>869</v>
      </c>
      <c r="F653" s="20">
        <v>78</v>
      </c>
      <c r="G653" s="20">
        <v>312670</v>
      </c>
      <c r="H653" s="1" t="s">
        <v>1079</v>
      </c>
      <c r="I653" s="1">
        <v>7930701</v>
      </c>
      <c r="J653" s="21" t="s">
        <v>365</v>
      </c>
      <c r="K653" s="1" t="s">
        <v>81</v>
      </c>
      <c r="L653" s="21" t="s">
        <v>1080</v>
      </c>
      <c r="M653" s="22">
        <v>45536</v>
      </c>
      <c r="N653" s="22">
        <v>46081</v>
      </c>
      <c r="O653" s="77">
        <f t="shared" si="21"/>
        <v>0.84999999929460102</v>
      </c>
      <c r="P653" s="21" t="s">
        <v>1081</v>
      </c>
      <c r="Q653" s="1" t="s">
        <v>92</v>
      </c>
      <c r="R653" s="20">
        <v>151</v>
      </c>
      <c r="S653" s="69">
        <v>4217471.4400000004</v>
      </c>
      <c r="T653" s="69">
        <v>744259.67</v>
      </c>
      <c r="U653" s="69">
        <v>0</v>
      </c>
      <c r="V653" s="69">
        <v>0</v>
      </c>
      <c r="W653" s="69">
        <v>4961731.1100000003</v>
      </c>
      <c r="X653" s="24" t="s">
        <v>84</v>
      </c>
      <c r="Z653" s="23">
        <v>496173.11</v>
      </c>
      <c r="AA653" s="26">
        <v>0</v>
      </c>
    </row>
    <row r="654" spans="1:27" s="1" customFormat="1" ht="18.75" hidden="1" customHeight="1" x14ac:dyDescent="0.2">
      <c r="A654" s="20">
        <v>313158</v>
      </c>
      <c r="B654" s="12" t="s">
        <v>28</v>
      </c>
      <c r="C654" s="20">
        <v>25</v>
      </c>
      <c r="D654" s="1" t="s">
        <v>868</v>
      </c>
      <c r="E654" s="1" t="s">
        <v>869</v>
      </c>
      <c r="F654" s="20">
        <v>78</v>
      </c>
      <c r="G654" s="20">
        <v>313158</v>
      </c>
      <c r="H654" s="1" t="s">
        <v>1082</v>
      </c>
      <c r="I654" s="1">
        <v>7266442</v>
      </c>
      <c r="J654" s="21" t="s">
        <v>1083</v>
      </c>
      <c r="K654" s="1" t="s">
        <v>1084</v>
      </c>
      <c r="L654" s="21" t="s">
        <v>1085</v>
      </c>
      <c r="M654" s="22">
        <v>45536</v>
      </c>
      <c r="N654" s="22">
        <v>46265</v>
      </c>
      <c r="O654" s="77">
        <f t="shared" si="21"/>
        <v>0.84204116653820349</v>
      </c>
      <c r="P654" s="21" t="s">
        <v>1086</v>
      </c>
      <c r="Q654" s="1" t="s">
        <v>1087</v>
      </c>
      <c r="R654" s="20">
        <v>151</v>
      </c>
      <c r="S654" s="69">
        <v>4179348.35</v>
      </c>
      <c r="T654" s="69">
        <v>737532.07</v>
      </c>
      <c r="U654" s="69">
        <v>46473.53</v>
      </c>
      <c r="V654" s="69">
        <v>0</v>
      </c>
      <c r="W654" s="69">
        <v>4963353.95</v>
      </c>
      <c r="X654" s="24" t="s">
        <v>84</v>
      </c>
      <c r="Z654" s="23">
        <v>488845.31000000006</v>
      </c>
      <c r="AA654" s="26">
        <v>84406.48000000001</v>
      </c>
    </row>
    <row r="655" spans="1:27" s="1" customFormat="1" ht="18.75" hidden="1" customHeight="1" x14ac:dyDescent="0.2">
      <c r="A655" s="20">
        <v>312468</v>
      </c>
      <c r="B655" s="12" t="s">
        <v>28</v>
      </c>
      <c r="C655" s="20">
        <v>26</v>
      </c>
      <c r="D655" s="1" t="s">
        <v>868</v>
      </c>
      <c r="E655" s="1" t="s">
        <v>869</v>
      </c>
      <c r="F655" s="20">
        <v>78</v>
      </c>
      <c r="G655" s="20">
        <v>312468</v>
      </c>
      <c r="H655" s="1" t="s">
        <v>1587</v>
      </c>
      <c r="I655" s="1">
        <v>30055695</v>
      </c>
      <c r="J655" s="21" t="s">
        <v>1588</v>
      </c>
      <c r="K655" s="1" t="s">
        <v>1589</v>
      </c>
      <c r="L655" s="21" t="s">
        <v>1590</v>
      </c>
      <c r="M655" s="22">
        <v>45566</v>
      </c>
      <c r="N655" s="27">
        <v>46660</v>
      </c>
      <c r="O655" s="77">
        <f t="shared" si="21"/>
        <v>0.85000000102003415</v>
      </c>
      <c r="P655" s="21" t="s">
        <v>520</v>
      </c>
      <c r="Q655" s="1" t="s">
        <v>92</v>
      </c>
      <c r="R655" s="20">
        <v>151</v>
      </c>
      <c r="S655" s="69">
        <v>4166527.54</v>
      </c>
      <c r="T655" s="69">
        <v>735269.56</v>
      </c>
      <c r="U655" s="69">
        <v>0</v>
      </c>
      <c r="V655" s="69">
        <v>0</v>
      </c>
      <c r="W655" s="69">
        <v>4901797.0999999996</v>
      </c>
      <c r="X655" s="24" t="s">
        <v>84</v>
      </c>
      <c r="Y655" s="1" t="s">
        <v>2928</v>
      </c>
      <c r="Z655" s="23">
        <v>276000</v>
      </c>
      <c r="AA655" s="26">
        <v>0</v>
      </c>
    </row>
    <row r="656" spans="1:27" s="1" customFormat="1" ht="18.75" hidden="1" customHeight="1" x14ac:dyDescent="0.2">
      <c r="A656" s="20">
        <v>312454</v>
      </c>
      <c r="B656" s="12" t="s">
        <v>28</v>
      </c>
      <c r="C656" s="20">
        <v>27</v>
      </c>
      <c r="D656" s="1" t="s">
        <v>868</v>
      </c>
      <c r="E656" s="1" t="s">
        <v>869</v>
      </c>
      <c r="F656" s="20">
        <v>78</v>
      </c>
      <c r="G656" s="20">
        <v>312454</v>
      </c>
      <c r="H656" s="1" t="s">
        <v>1591</v>
      </c>
      <c r="I656" s="1">
        <v>30055695</v>
      </c>
      <c r="J656" s="21" t="s">
        <v>1588</v>
      </c>
      <c r="K656" s="1" t="s">
        <v>1589</v>
      </c>
      <c r="L656" s="21" t="s">
        <v>1592</v>
      </c>
      <c r="M656" s="22">
        <v>45566</v>
      </c>
      <c r="N656" s="27">
        <v>46660</v>
      </c>
      <c r="O656" s="77">
        <f t="shared" si="21"/>
        <v>0.85000000102003415</v>
      </c>
      <c r="P656" s="21" t="s">
        <v>520</v>
      </c>
      <c r="Q656" s="1" t="s">
        <v>92</v>
      </c>
      <c r="R656" s="20">
        <v>151</v>
      </c>
      <c r="S656" s="69">
        <v>4166527.54</v>
      </c>
      <c r="T656" s="69">
        <v>735269.56</v>
      </c>
      <c r="U656" s="69">
        <v>0</v>
      </c>
      <c r="V656" s="69">
        <v>0</v>
      </c>
      <c r="W656" s="69">
        <v>4901797.0999999996</v>
      </c>
      <c r="X656" s="24" t="s">
        <v>84</v>
      </c>
      <c r="Y656" s="1" t="s">
        <v>2928</v>
      </c>
      <c r="Z656" s="23">
        <v>276000</v>
      </c>
      <c r="AA656" s="26">
        <v>0</v>
      </c>
    </row>
    <row r="657" spans="1:27" s="1" customFormat="1" ht="18.75" hidden="1" customHeight="1" x14ac:dyDescent="0.2">
      <c r="A657" s="20">
        <v>302203</v>
      </c>
      <c r="B657" s="12" t="s">
        <v>28</v>
      </c>
      <c r="C657" s="20">
        <v>28</v>
      </c>
      <c r="D657" s="1" t="s">
        <v>868</v>
      </c>
      <c r="E657" s="1" t="s">
        <v>869</v>
      </c>
      <c r="F657" s="20">
        <v>78</v>
      </c>
      <c r="G657" s="20">
        <v>302203</v>
      </c>
      <c r="H657" s="1" t="s">
        <v>1593</v>
      </c>
      <c r="I657" s="1">
        <v>25605695</v>
      </c>
      <c r="J657" s="21" t="s">
        <v>1594</v>
      </c>
      <c r="K657" s="1" t="s">
        <v>1595</v>
      </c>
      <c r="L657" s="21" t="s">
        <v>1596</v>
      </c>
      <c r="M657" s="22">
        <v>45566</v>
      </c>
      <c r="N657" s="27">
        <v>46660</v>
      </c>
      <c r="O657" s="77">
        <f t="shared" si="21"/>
        <v>0.80750000617177065</v>
      </c>
      <c r="P657" s="21" t="s">
        <v>1597</v>
      </c>
      <c r="Q657" s="1" t="s">
        <v>1598</v>
      </c>
      <c r="R657" s="20">
        <v>151</v>
      </c>
      <c r="S657" s="69">
        <v>4006903.25</v>
      </c>
      <c r="T657" s="69">
        <v>707100.58</v>
      </c>
      <c r="U657" s="69">
        <v>248105.42</v>
      </c>
      <c r="V657" s="69">
        <v>0</v>
      </c>
      <c r="W657" s="69">
        <v>4962109.25</v>
      </c>
      <c r="X657" s="24" t="s">
        <v>84</v>
      </c>
      <c r="Y657" s="1" t="s">
        <v>2897</v>
      </c>
      <c r="Z657" s="23">
        <v>503005.72</v>
      </c>
      <c r="AA657" s="26">
        <v>1199.25</v>
      </c>
    </row>
    <row r="658" spans="1:27" s="1" customFormat="1" ht="18.75" hidden="1" customHeight="1" x14ac:dyDescent="0.2">
      <c r="A658" s="20">
        <v>313087</v>
      </c>
      <c r="B658" s="12" t="s">
        <v>28</v>
      </c>
      <c r="C658" s="20">
        <v>29</v>
      </c>
      <c r="D658" s="1" t="s">
        <v>868</v>
      </c>
      <c r="E658" s="1" t="s">
        <v>869</v>
      </c>
      <c r="F658" s="20">
        <v>78</v>
      </c>
      <c r="G658" s="20">
        <v>313087</v>
      </c>
      <c r="H658" s="1" t="s">
        <v>1599</v>
      </c>
      <c r="I658" s="1">
        <v>7930701</v>
      </c>
      <c r="J658" s="21" t="s">
        <v>365</v>
      </c>
      <c r="K658" s="1" t="s">
        <v>81</v>
      </c>
      <c r="L658" s="21" t="s">
        <v>1600</v>
      </c>
      <c r="M658" s="22">
        <v>45566</v>
      </c>
      <c r="N658" s="27">
        <v>46112</v>
      </c>
      <c r="O658" s="77">
        <f t="shared" si="21"/>
        <v>0.84999999909334778</v>
      </c>
      <c r="P658" s="21" t="s">
        <v>368</v>
      </c>
      <c r="Q658" s="1" t="s">
        <v>92</v>
      </c>
      <c r="R658" s="20">
        <v>151</v>
      </c>
      <c r="S658" s="69">
        <v>4218817.21</v>
      </c>
      <c r="T658" s="69">
        <v>744497.16</v>
      </c>
      <c r="U658" s="69">
        <v>0</v>
      </c>
      <c r="V658" s="69">
        <v>0</v>
      </c>
      <c r="W658" s="69">
        <v>4963314.37</v>
      </c>
      <c r="X658" s="24" t="s">
        <v>84</v>
      </c>
      <c r="Z658" s="23">
        <v>496331</v>
      </c>
      <c r="AA658" s="26">
        <v>0</v>
      </c>
    </row>
    <row r="659" spans="1:27" s="1" customFormat="1" ht="18.75" hidden="1" customHeight="1" x14ac:dyDescent="0.2">
      <c r="A659" s="20">
        <v>313076</v>
      </c>
      <c r="B659" s="12" t="s">
        <v>28</v>
      </c>
      <c r="C659" s="20">
        <v>30</v>
      </c>
      <c r="D659" s="1" t="s">
        <v>868</v>
      </c>
      <c r="E659" s="1" t="s">
        <v>869</v>
      </c>
      <c r="F659" s="20">
        <v>78</v>
      </c>
      <c r="G659" s="20">
        <v>313076</v>
      </c>
      <c r="H659" s="1" t="s">
        <v>1601</v>
      </c>
      <c r="I659" s="1">
        <v>7930701</v>
      </c>
      <c r="J659" s="21" t="s">
        <v>365</v>
      </c>
      <c r="K659" s="1" t="s">
        <v>1602</v>
      </c>
      <c r="L659" s="21" t="s">
        <v>1603</v>
      </c>
      <c r="M659" s="22">
        <v>45566</v>
      </c>
      <c r="N659" s="27">
        <v>46112</v>
      </c>
      <c r="O659" s="77">
        <f t="shared" si="21"/>
        <v>0.85000000090725958</v>
      </c>
      <c r="P659" s="21" t="s">
        <v>368</v>
      </c>
      <c r="Q659" s="1" t="s">
        <v>92</v>
      </c>
      <c r="R659" s="20">
        <v>151</v>
      </c>
      <c r="S659" s="69">
        <v>4215992.72</v>
      </c>
      <c r="T659" s="69">
        <v>743998.71</v>
      </c>
      <c r="U659" s="69">
        <v>0</v>
      </c>
      <c r="V659" s="69">
        <v>0</v>
      </c>
      <c r="W659" s="69">
        <f>S659+T659+U659+V659</f>
        <v>4959991.43</v>
      </c>
      <c r="X659" s="24" t="s">
        <v>84</v>
      </c>
      <c r="Y659" s="1" t="s">
        <v>2898</v>
      </c>
      <c r="Z659" s="23">
        <v>539827.12</v>
      </c>
      <c r="AA659" s="26">
        <v>25312.16</v>
      </c>
    </row>
    <row r="660" spans="1:27" s="1" customFormat="1" ht="18.75" hidden="1" customHeight="1" x14ac:dyDescent="0.2">
      <c r="A660" s="20">
        <v>313114</v>
      </c>
      <c r="B660" s="12" t="s">
        <v>28</v>
      </c>
      <c r="C660" s="20">
        <v>31</v>
      </c>
      <c r="D660" s="1" t="s">
        <v>868</v>
      </c>
      <c r="E660" s="1" t="s">
        <v>869</v>
      </c>
      <c r="F660" s="20">
        <v>78</v>
      </c>
      <c r="G660" s="20">
        <v>313114</v>
      </c>
      <c r="H660" s="1" t="s">
        <v>1604</v>
      </c>
      <c r="I660" s="1">
        <v>7930701</v>
      </c>
      <c r="J660" s="21" t="s">
        <v>365</v>
      </c>
      <c r="K660" s="1" t="s">
        <v>1602</v>
      </c>
      <c r="L660" s="21" t="s">
        <v>1605</v>
      </c>
      <c r="M660" s="22">
        <v>45566</v>
      </c>
      <c r="N660" s="27">
        <v>46112</v>
      </c>
      <c r="O660" s="77">
        <f t="shared" si="21"/>
        <v>0.85000000050365832</v>
      </c>
      <c r="P660" s="21" t="s">
        <v>368</v>
      </c>
      <c r="Q660" s="1" t="s">
        <v>92</v>
      </c>
      <c r="R660" s="20">
        <v>151</v>
      </c>
      <c r="S660" s="69">
        <v>4219130.51</v>
      </c>
      <c r="T660" s="69">
        <v>744552.44</v>
      </c>
      <c r="U660" s="69">
        <v>0</v>
      </c>
      <c r="V660" s="69">
        <v>0</v>
      </c>
      <c r="W660" s="69">
        <f>S660+T660+U660+V660</f>
        <v>4963682.9499999993</v>
      </c>
      <c r="X660" s="24" t="s">
        <v>84</v>
      </c>
      <c r="Y660" s="1" t="s">
        <v>2898</v>
      </c>
      <c r="Z660" s="23">
        <v>463330.12</v>
      </c>
      <c r="AA660" s="26">
        <v>11780.109999999999</v>
      </c>
    </row>
    <row r="661" spans="1:27" s="1" customFormat="1" ht="18.75" hidden="1" customHeight="1" x14ac:dyDescent="0.2">
      <c r="A661" s="20">
        <v>312304</v>
      </c>
      <c r="B661" s="12" t="s">
        <v>28</v>
      </c>
      <c r="C661" s="20">
        <v>32</v>
      </c>
      <c r="D661" s="1" t="s">
        <v>868</v>
      </c>
      <c r="E661" s="1" t="s">
        <v>869</v>
      </c>
      <c r="F661" s="20">
        <v>78</v>
      </c>
      <c r="G661" s="20">
        <v>312304</v>
      </c>
      <c r="H661" s="1" t="s">
        <v>1606</v>
      </c>
      <c r="I661" s="1">
        <v>9398288</v>
      </c>
      <c r="J661" s="21" t="s">
        <v>1607</v>
      </c>
      <c r="K661" s="1" t="s">
        <v>81</v>
      </c>
      <c r="L661" s="21" t="s">
        <v>1608</v>
      </c>
      <c r="M661" s="22">
        <v>45566</v>
      </c>
      <c r="N661" s="27">
        <v>46660</v>
      </c>
      <c r="O661" s="77">
        <f t="shared" si="21"/>
        <v>0.80749148008536153</v>
      </c>
      <c r="P661" s="21" t="s">
        <v>1609</v>
      </c>
      <c r="Q661" s="1" t="s">
        <v>1610</v>
      </c>
      <c r="R661" s="20">
        <v>151</v>
      </c>
      <c r="S661" s="69">
        <v>4002193.44</v>
      </c>
      <c r="T661" s="69">
        <v>706269.43</v>
      </c>
      <c r="U661" s="69">
        <v>247866.13</v>
      </c>
      <c r="V661" s="69">
        <v>0</v>
      </c>
      <c r="W661" s="69">
        <f>S661+T661+U661+V661</f>
        <v>4956329</v>
      </c>
      <c r="X661" s="24" t="s">
        <v>84</v>
      </c>
      <c r="Z661" s="23">
        <v>479828.47000000003</v>
      </c>
      <c r="AA661" s="26">
        <v>15804.43</v>
      </c>
    </row>
    <row r="662" spans="1:27" s="1" customFormat="1" ht="18.75" hidden="1" customHeight="1" x14ac:dyDescent="0.2">
      <c r="A662" s="20">
        <v>312327</v>
      </c>
      <c r="B662" s="12" t="s">
        <v>28</v>
      </c>
      <c r="C662" s="20">
        <v>33</v>
      </c>
      <c r="D662" s="1" t="s">
        <v>868</v>
      </c>
      <c r="E662" s="1" t="s">
        <v>869</v>
      </c>
      <c r="F662" s="20">
        <v>78</v>
      </c>
      <c r="G662" s="20">
        <v>312327</v>
      </c>
      <c r="H662" s="1" t="s">
        <v>1611</v>
      </c>
      <c r="I662" s="1">
        <v>9398288</v>
      </c>
      <c r="J662" s="21" t="s">
        <v>1607</v>
      </c>
      <c r="K662" s="1" t="s">
        <v>81</v>
      </c>
      <c r="L662" s="21" t="s">
        <v>1612</v>
      </c>
      <c r="M662" s="22">
        <v>45566</v>
      </c>
      <c r="N662" s="27">
        <v>46660</v>
      </c>
      <c r="O662" s="77">
        <f t="shared" si="21"/>
        <v>0.80749148149755778</v>
      </c>
      <c r="P662" s="21" t="s">
        <v>1613</v>
      </c>
      <c r="Q662" s="1" t="s">
        <v>426</v>
      </c>
      <c r="R662" s="20">
        <v>151</v>
      </c>
      <c r="S662" s="69">
        <v>3993176.23</v>
      </c>
      <c r="T662" s="69">
        <v>704678.16</v>
      </c>
      <c r="U662" s="69">
        <v>247307.66</v>
      </c>
      <c r="V662" s="69">
        <v>0</v>
      </c>
      <c r="W662" s="69">
        <f>S662+T662+U662+V662</f>
        <v>4945162.05</v>
      </c>
      <c r="X662" s="24" t="s">
        <v>84</v>
      </c>
      <c r="Z662" s="23">
        <v>494516.21</v>
      </c>
      <c r="AA662" s="26">
        <v>0</v>
      </c>
    </row>
    <row r="663" spans="1:27" s="1" customFormat="1" ht="18.75" hidden="1" customHeight="1" x14ac:dyDescent="0.2">
      <c r="A663" s="20">
        <v>310570</v>
      </c>
      <c r="B663" s="12" t="s">
        <v>28</v>
      </c>
      <c r="C663" s="20">
        <v>34</v>
      </c>
      <c r="D663" s="1" t="s">
        <v>868</v>
      </c>
      <c r="E663" s="1" t="s">
        <v>869</v>
      </c>
      <c r="F663" s="20">
        <v>78</v>
      </c>
      <c r="G663" s="20">
        <v>310570</v>
      </c>
      <c r="H663" s="1" t="s">
        <v>1614</v>
      </c>
      <c r="I663" s="1">
        <v>4495719</v>
      </c>
      <c r="J663" s="21" t="s">
        <v>1615</v>
      </c>
      <c r="K663" s="1" t="s">
        <v>1616</v>
      </c>
      <c r="L663" s="21" t="s">
        <v>1617</v>
      </c>
      <c r="M663" s="22">
        <v>45566</v>
      </c>
      <c r="N663" s="27">
        <v>46295</v>
      </c>
      <c r="O663" s="77">
        <f t="shared" si="21"/>
        <v>0.83356242286838278</v>
      </c>
      <c r="P663" s="21" t="s">
        <v>1618</v>
      </c>
      <c r="Q663" s="1" t="s">
        <v>1619</v>
      </c>
      <c r="R663" s="20">
        <v>151</v>
      </c>
      <c r="S663" s="69">
        <v>4137559.65</v>
      </c>
      <c r="T663" s="69">
        <v>730157.58</v>
      </c>
      <c r="U663" s="69">
        <v>95989.79</v>
      </c>
      <c r="V663" s="69">
        <v>0</v>
      </c>
      <c r="W663" s="69">
        <f>S663+T663+U663</f>
        <v>4963707.0199999996</v>
      </c>
      <c r="X663" s="24" t="s">
        <v>84</v>
      </c>
      <c r="Z663" s="23">
        <v>0</v>
      </c>
      <c r="AA663" s="26">
        <v>0</v>
      </c>
    </row>
    <row r="664" spans="1:27" s="1" customFormat="1" ht="18.75" hidden="1" customHeight="1" x14ac:dyDescent="0.2">
      <c r="A664" s="20">
        <v>310793</v>
      </c>
      <c r="B664" s="12" t="s">
        <v>28</v>
      </c>
      <c r="C664" s="20">
        <v>35</v>
      </c>
      <c r="D664" s="1" t="s">
        <v>868</v>
      </c>
      <c r="E664" s="1" t="s">
        <v>869</v>
      </c>
      <c r="F664" s="20">
        <v>78</v>
      </c>
      <c r="G664" s="20">
        <v>310793</v>
      </c>
      <c r="H664" s="1" t="s">
        <v>1620</v>
      </c>
      <c r="I664" s="1">
        <v>4495719</v>
      </c>
      <c r="J664" s="21" t="s">
        <v>1615</v>
      </c>
      <c r="K664" s="1" t="s">
        <v>1621</v>
      </c>
      <c r="L664" s="21" t="s">
        <v>1622</v>
      </c>
      <c r="M664" s="22">
        <v>45566</v>
      </c>
      <c r="N664" s="27">
        <v>46295</v>
      </c>
      <c r="O664" s="77">
        <f t="shared" si="21"/>
        <v>0.85</v>
      </c>
      <c r="P664" s="21" t="s">
        <v>1623</v>
      </c>
      <c r="Q664" s="1" t="s">
        <v>1624</v>
      </c>
      <c r="R664" s="20">
        <v>151</v>
      </c>
      <c r="S664" s="69">
        <v>4211883.1014999999</v>
      </c>
      <c r="T664" s="69">
        <v>743273.48849999998</v>
      </c>
      <c r="U664" s="69">
        <v>0</v>
      </c>
      <c r="V664" s="69">
        <v>0</v>
      </c>
      <c r="W664" s="69">
        <v>4955156.59</v>
      </c>
      <c r="X664" s="24" t="s">
        <v>84</v>
      </c>
      <c r="Z664" s="23">
        <v>495514.67000000004</v>
      </c>
      <c r="AA664" s="26">
        <v>0</v>
      </c>
    </row>
    <row r="665" spans="1:27" s="1" customFormat="1" ht="18.75" hidden="1" customHeight="1" x14ac:dyDescent="0.2">
      <c r="A665" s="20">
        <v>312328</v>
      </c>
      <c r="B665" s="12" t="s">
        <v>28</v>
      </c>
      <c r="C665" s="20">
        <v>36</v>
      </c>
      <c r="D665" s="1" t="s">
        <v>868</v>
      </c>
      <c r="E665" s="1" t="s">
        <v>869</v>
      </c>
      <c r="F665" s="20">
        <v>78</v>
      </c>
      <c r="G665" s="20">
        <v>312328</v>
      </c>
      <c r="H665" s="1" t="s">
        <v>1625</v>
      </c>
      <c r="I665" s="1">
        <v>9398288</v>
      </c>
      <c r="J665" s="21" t="s">
        <v>1607</v>
      </c>
      <c r="K665" s="1" t="s">
        <v>81</v>
      </c>
      <c r="L665" s="21" t="s">
        <v>1626</v>
      </c>
      <c r="M665" s="22">
        <v>45566</v>
      </c>
      <c r="N665" s="27">
        <v>46660</v>
      </c>
      <c r="O665" s="77">
        <f t="shared" si="21"/>
        <v>0.80749148008536153</v>
      </c>
      <c r="P665" s="21" t="s">
        <v>1627</v>
      </c>
      <c r="Q665" s="1" t="s">
        <v>401</v>
      </c>
      <c r="R665" s="20">
        <v>151</v>
      </c>
      <c r="S665" s="69">
        <v>4002193.44</v>
      </c>
      <c r="T665" s="69">
        <v>706269.43</v>
      </c>
      <c r="U665" s="69">
        <v>247866.13</v>
      </c>
      <c r="V665" s="69">
        <v>0</v>
      </c>
      <c r="W665" s="69">
        <f>S665+T665+U665+V665</f>
        <v>4956329</v>
      </c>
      <c r="X665" s="24" t="s">
        <v>84</v>
      </c>
      <c r="Z665" s="23">
        <v>495632.9</v>
      </c>
      <c r="AA665" s="26">
        <v>0</v>
      </c>
    </row>
    <row r="666" spans="1:27" s="1" customFormat="1" ht="18.75" hidden="1" customHeight="1" x14ac:dyDescent="0.2">
      <c r="A666" s="20">
        <v>312329</v>
      </c>
      <c r="B666" s="12" t="s">
        <v>28</v>
      </c>
      <c r="C666" s="20">
        <v>37</v>
      </c>
      <c r="D666" s="1" t="s">
        <v>868</v>
      </c>
      <c r="E666" s="1" t="s">
        <v>869</v>
      </c>
      <c r="F666" s="20">
        <v>78</v>
      </c>
      <c r="G666" s="20">
        <v>312329</v>
      </c>
      <c r="H666" s="1" t="s">
        <v>1628</v>
      </c>
      <c r="I666" s="1">
        <v>9398288</v>
      </c>
      <c r="J666" s="21" t="s">
        <v>1607</v>
      </c>
      <c r="K666" s="1" t="s">
        <v>81</v>
      </c>
      <c r="L666" s="21" t="s">
        <v>1629</v>
      </c>
      <c r="M666" s="22">
        <v>45566</v>
      </c>
      <c r="N666" s="27">
        <v>46660</v>
      </c>
      <c r="O666" s="77">
        <f t="shared" si="21"/>
        <v>0.80749148149755778</v>
      </c>
      <c r="P666" s="21" t="s">
        <v>1630</v>
      </c>
      <c r="Q666" s="1" t="s">
        <v>1631</v>
      </c>
      <c r="R666" s="20">
        <v>151</v>
      </c>
      <c r="S666" s="69">
        <v>3993176.23</v>
      </c>
      <c r="T666" s="69">
        <v>704678.16</v>
      </c>
      <c r="U666" s="69">
        <v>247307.66</v>
      </c>
      <c r="V666" s="69">
        <v>0</v>
      </c>
      <c r="W666" s="69">
        <f>S666+T666+U666+V666</f>
        <v>4945162.05</v>
      </c>
      <c r="X666" s="24" t="s">
        <v>84</v>
      </c>
      <c r="Z666" s="23">
        <v>494516.21</v>
      </c>
      <c r="AA666" s="26">
        <v>0</v>
      </c>
    </row>
    <row r="667" spans="1:27" s="1" customFormat="1" ht="18.75" hidden="1" customHeight="1" x14ac:dyDescent="0.2">
      <c r="A667" s="20">
        <v>310394</v>
      </c>
      <c r="B667" s="12" t="s">
        <v>28</v>
      </c>
      <c r="C667" s="20">
        <v>38</v>
      </c>
      <c r="D667" s="1" t="s">
        <v>391</v>
      </c>
      <c r="E667" s="1" t="s">
        <v>448</v>
      </c>
      <c r="F667" s="20">
        <v>103</v>
      </c>
      <c r="G667" s="20">
        <v>310394</v>
      </c>
      <c r="H667" s="1" t="s">
        <v>1632</v>
      </c>
      <c r="I667" s="1">
        <v>13363342</v>
      </c>
      <c r="J667" s="21" t="s">
        <v>1633</v>
      </c>
      <c r="K667" s="1" t="s">
        <v>1634</v>
      </c>
      <c r="L667" s="21" t="s">
        <v>1635</v>
      </c>
      <c r="M667" s="22">
        <v>45566</v>
      </c>
      <c r="N667" s="27">
        <v>46387</v>
      </c>
      <c r="O667" s="77">
        <f t="shared" si="21"/>
        <v>0.84239439320861631</v>
      </c>
      <c r="P667" s="21" t="s">
        <v>1636</v>
      </c>
      <c r="Q667" s="1" t="s">
        <v>1637</v>
      </c>
      <c r="R667" s="20">
        <v>138</v>
      </c>
      <c r="S667" s="69">
        <v>12392934.48</v>
      </c>
      <c r="T667" s="69">
        <v>2186988.44</v>
      </c>
      <c r="U667" s="69">
        <v>131635.68</v>
      </c>
      <c r="V667" s="69">
        <v>0</v>
      </c>
      <c r="W667" s="69">
        <f>S667+T667+U667</f>
        <v>14711558.6</v>
      </c>
      <c r="X667" s="24" t="s">
        <v>84</v>
      </c>
      <c r="Z667" s="23">
        <v>1426661.16</v>
      </c>
      <c r="AA667" s="26">
        <v>44494.7</v>
      </c>
    </row>
    <row r="668" spans="1:27" s="1" customFormat="1" ht="18.75" hidden="1" customHeight="1" x14ac:dyDescent="0.2">
      <c r="A668" s="20">
        <v>316635</v>
      </c>
      <c r="B668" s="12" t="s">
        <v>28</v>
      </c>
      <c r="C668" s="20">
        <v>39</v>
      </c>
      <c r="D668" s="1" t="s">
        <v>391</v>
      </c>
      <c r="E668" s="1" t="s">
        <v>448</v>
      </c>
      <c r="F668" s="20">
        <v>103</v>
      </c>
      <c r="G668" s="20">
        <v>316635</v>
      </c>
      <c r="H668" s="1" t="s">
        <v>1638</v>
      </c>
      <c r="I668" s="1">
        <v>21580474</v>
      </c>
      <c r="J668" s="21" t="s">
        <v>1639</v>
      </c>
      <c r="K668" s="1" t="s">
        <v>1640</v>
      </c>
      <c r="L668" s="21" t="s">
        <v>1641</v>
      </c>
      <c r="M668" s="22">
        <v>45566</v>
      </c>
      <c r="N668" s="27">
        <v>46477</v>
      </c>
      <c r="O668" s="77">
        <f t="shared" si="21"/>
        <v>0.84554232490676018</v>
      </c>
      <c r="P668" s="21" t="s">
        <v>1642</v>
      </c>
      <c r="Q668" s="1" t="s">
        <v>426</v>
      </c>
      <c r="R668" s="20">
        <v>138</v>
      </c>
      <c r="S668" s="69">
        <v>12228726.713500001</v>
      </c>
      <c r="T668" s="69">
        <v>2158010.5965</v>
      </c>
      <c r="U668" s="69">
        <v>75846.47</v>
      </c>
      <c r="V668" s="69">
        <v>351427.06</v>
      </c>
      <c r="W668" s="69">
        <v>14814010.84</v>
      </c>
      <c r="X668" s="24" t="s">
        <v>84</v>
      </c>
      <c r="Y668" s="1" t="s">
        <v>2898</v>
      </c>
      <c r="Z668" s="23">
        <v>585248</v>
      </c>
      <c r="AA668" s="26">
        <v>0</v>
      </c>
    </row>
    <row r="669" spans="1:27" s="1" customFormat="1" ht="18.75" hidden="1" customHeight="1" x14ac:dyDescent="0.2">
      <c r="A669" s="20">
        <v>316612</v>
      </c>
      <c r="B669" s="12" t="s">
        <v>28</v>
      </c>
      <c r="C669" s="20">
        <v>40</v>
      </c>
      <c r="D669" s="1" t="s">
        <v>391</v>
      </c>
      <c r="E669" s="1" t="s">
        <v>448</v>
      </c>
      <c r="F669" s="20">
        <v>103</v>
      </c>
      <c r="G669" s="20">
        <v>316612</v>
      </c>
      <c r="H669" s="1" t="s">
        <v>1643</v>
      </c>
      <c r="I669" s="1">
        <v>18361075</v>
      </c>
      <c r="J669" s="21" t="s">
        <v>1644</v>
      </c>
      <c r="K669" s="1" t="s">
        <v>1645</v>
      </c>
      <c r="L669" s="21" t="s">
        <v>1646</v>
      </c>
      <c r="M669" s="22">
        <v>45566</v>
      </c>
      <c r="N669" s="27">
        <v>46477</v>
      </c>
      <c r="O669" s="77">
        <f t="shared" si="21"/>
        <v>0.84177186730105324</v>
      </c>
      <c r="P669" s="21" t="s">
        <v>1613</v>
      </c>
      <c r="Q669" s="1" t="s">
        <v>426</v>
      </c>
      <c r="R669" s="20">
        <v>138</v>
      </c>
      <c r="S669" s="69">
        <v>11148699.050000001</v>
      </c>
      <c r="T669" s="69">
        <v>1967417.48</v>
      </c>
      <c r="U669" s="69">
        <v>128207.12</v>
      </c>
      <c r="V669" s="69">
        <v>0</v>
      </c>
      <c r="W669" s="69">
        <f>S669+T669+U669+V669</f>
        <v>13244323.65</v>
      </c>
      <c r="X669" s="24" t="s">
        <v>84</v>
      </c>
      <c r="Z669" s="23">
        <v>502481.47</v>
      </c>
      <c r="AA669" s="26">
        <v>0</v>
      </c>
    </row>
    <row r="670" spans="1:27" s="1" customFormat="1" ht="18.75" hidden="1" customHeight="1" x14ac:dyDescent="0.2">
      <c r="A670" s="20">
        <v>311863</v>
      </c>
      <c r="B670" s="12" t="s">
        <v>28</v>
      </c>
      <c r="C670" s="20">
        <v>41</v>
      </c>
      <c r="D670" s="1" t="s">
        <v>391</v>
      </c>
      <c r="E670" s="1" t="s">
        <v>448</v>
      </c>
      <c r="F670" s="20">
        <v>103</v>
      </c>
      <c r="G670" s="20">
        <v>311863</v>
      </c>
      <c r="H670" s="1" t="s">
        <v>1647</v>
      </c>
      <c r="I670" s="1">
        <v>24501629</v>
      </c>
      <c r="J670" s="21" t="s">
        <v>428</v>
      </c>
      <c r="K670" s="1" t="s">
        <v>429</v>
      </c>
      <c r="L670" s="21" t="s">
        <v>1648</v>
      </c>
      <c r="M670" s="22">
        <v>45566</v>
      </c>
      <c r="N670" s="27">
        <v>46477</v>
      </c>
      <c r="O670" s="77">
        <f t="shared" si="21"/>
        <v>0.83946268261470203</v>
      </c>
      <c r="P670" s="21" t="s">
        <v>102</v>
      </c>
      <c r="Q670" s="1" t="s">
        <v>92</v>
      </c>
      <c r="R670" s="20">
        <v>138</v>
      </c>
      <c r="S670" s="69">
        <v>12492641.751499999</v>
      </c>
      <c r="T670" s="69">
        <v>2204583.8385000001</v>
      </c>
      <c r="U670" s="69">
        <v>184486.26</v>
      </c>
      <c r="V670" s="69">
        <v>423041</v>
      </c>
      <c r="W670" s="69">
        <v>15304752.85</v>
      </c>
      <c r="X670" s="24" t="s">
        <v>84</v>
      </c>
      <c r="Z670" s="23">
        <v>479850</v>
      </c>
      <c r="AA670" s="26">
        <v>0</v>
      </c>
    </row>
    <row r="671" spans="1:27" s="1" customFormat="1" ht="18.75" hidden="1" customHeight="1" x14ac:dyDescent="0.2">
      <c r="A671" s="20">
        <v>312506</v>
      </c>
      <c r="B671" s="12" t="s">
        <v>28</v>
      </c>
      <c r="C671" s="20">
        <v>42</v>
      </c>
      <c r="D671" s="1" t="s">
        <v>868</v>
      </c>
      <c r="E671" s="1" t="s">
        <v>869</v>
      </c>
      <c r="F671" s="20">
        <v>78</v>
      </c>
      <c r="G671" s="20">
        <v>312506</v>
      </c>
      <c r="H671" s="1" t="s">
        <v>2020</v>
      </c>
      <c r="I671" s="1">
        <v>11768803</v>
      </c>
      <c r="J671" s="21" t="s">
        <v>2021</v>
      </c>
      <c r="K671" s="1" t="s">
        <v>2022</v>
      </c>
      <c r="L671" s="21" t="s">
        <v>2023</v>
      </c>
      <c r="M671" s="22">
        <v>45597</v>
      </c>
      <c r="N671" s="27">
        <v>46326</v>
      </c>
      <c r="O671" s="77">
        <f t="shared" si="21"/>
        <v>0.83214359781906999</v>
      </c>
      <c r="P671" s="21" t="s">
        <v>2024</v>
      </c>
      <c r="Q671" s="1" t="s">
        <v>2025</v>
      </c>
      <c r="R671" s="20">
        <v>151</v>
      </c>
      <c r="S671" s="69">
        <v>4113584.71</v>
      </c>
      <c r="T671" s="69">
        <v>710891.71</v>
      </c>
      <c r="U671" s="69">
        <v>118882.78</v>
      </c>
      <c r="V671" s="69">
        <v>0</v>
      </c>
      <c r="W671" s="69">
        <f t="shared" ref="W671:W688" si="22">S671+T671+U671+V671</f>
        <v>4943359.2</v>
      </c>
      <c r="X671" s="24" t="s">
        <v>84</v>
      </c>
      <c r="Z671" s="23">
        <v>235000</v>
      </c>
      <c r="AA671" s="26">
        <v>0</v>
      </c>
    </row>
    <row r="672" spans="1:27" s="1" customFormat="1" ht="18.75" hidden="1" customHeight="1" x14ac:dyDescent="0.2">
      <c r="A672" s="20">
        <v>312170</v>
      </c>
      <c r="B672" s="12" t="s">
        <v>28</v>
      </c>
      <c r="C672" s="20">
        <v>43</v>
      </c>
      <c r="D672" s="1" t="s">
        <v>868</v>
      </c>
      <c r="E672" s="1" t="s">
        <v>869</v>
      </c>
      <c r="F672" s="20">
        <v>78</v>
      </c>
      <c r="G672" s="20">
        <v>312170</v>
      </c>
      <c r="H672" s="1" t="s">
        <v>2026</v>
      </c>
      <c r="I672" s="1">
        <v>11036662</v>
      </c>
      <c r="J672" s="21" t="s">
        <v>863</v>
      </c>
      <c r="K672" s="1" t="s">
        <v>81</v>
      </c>
      <c r="L672" s="21" t="s">
        <v>2027</v>
      </c>
      <c r="M672" s="22">
        <v>45597</v>
      </c>
      <c r="N672" s="27">
        <v>46691</v>
      </c>
      <c r="O672" s="77">
        <f t="shared" si="21"/>
        <v>0.85000000081142957</v>
      </c>
      <c r="P672" s="21"/>
      <c r="R672" s="20">
        <v>151</v>
      </c>
      <c r="S672" s="69">
        <v>4190136</v>
      </c>
      <c r="T672" s="69">
        <v>739435.76</v>
      </c>
      <c r="U672" s="69">
        <v>0</v>
      </c>
      <c r="V672" s="69">
        <v>0</v>
      </c>
      <c r="W672" s="69">
        <f t="shared" si="22"/>
        <v>4929571.76</v>
      </c>
      <c r="X672" s="24" t="s">
        <v>84</v>
      </c>
      <c r="Z672" s="23">
        <v>492977.17</v>
      </c>
      <c r="AA672" s="26">
        <v>0</v>
      </c>
    </row>
    <row r="673" spans="1:27" s="1" customFormat="1" ht="18.75" hidden="1" customHeight="1" x14ac:dyDescent="0.2">
      <c r="A673" s="20">
        <v>314637</v>
      </c>
      <c r="B673" s="12" t="s">
        <v>28</v>
      </c>
      <c r="C673" s="20">
        <v>44</v>
      </c>
      <c r="D673" s="1" t="s">
        <v>868</v>
      </c>
      <c r="E673" s="1" t="s">
        <v>869</v>
      </c>
      <c r="F673" s="20">
        <v>78</v>
      </c>
      <c r="G673" s="20">
        <v>314637</v>
      </c>
      <c r="H673" s="1" t="s">
        <v>2028</v>
      </c>
      <c r="I673" s="1">
        <v>16919630</v>
      </c>
      <c r="J673" s="21" t="s">
        <v>2029</v>
      </c>
      <c r="K673" s="1" t="s">
        <v>81</v>
      </c>
      <c r="L673" s="21" t="s">
        <v>2030</v>
      </c>
      <c r="M673" s="22">
        <v>45597</v>
      </c>
      <c r="N673" s="27">
        <v>46507</v>
      </c>
      <c r="O673" s="77">
        <f t="shared" si="21"/>
        <v>0.85000000060452741</v>
      </c>
      <c r="P673" s="21" t="s">
        <v>2031</v>
      </c>
      <c r="Q673" s="1" t="s">
        <v>248</v>
      </c>
      <c r="R673" s="20">
        <v>151</v>
      </c>
      <c r="S673" s="69">
        <v>4218171.43</v>
      </c>
      <c r="T673" s="69">
        <v>744383.19</v>
      </c>
      <c r="U673" s="69">
        <v>0</v>
      </c>
      <c r="V673" s="69">
        <v>0</v>
      </c>
      <c r="W673" s="69">
        <f t="shared" si="22"/>
        <v>4962554.6199999992</v>
      </c>
      <c r="X673" s="24" t="s">
        <v>84</v>
      </c>
      <c r="Z673" s="23">
        <v>1488766.38</v>
      </c>
      <c r="AA673" s="26">
        <v>0</v>
      </c>
    </row>
    <row r="674" spans="1:27" s="1" customFormat="1" ht="18.75" hidden="1" customHeight="1" x14ac:dyDescent="0.2">
      <c r="A674" s="20">
        <v>312641</v>
      </c>
      <c r="B674" s="12" t="s">
        <v>28</v>
      </c>
      <c r="C674" s="20">
        <v>45</v>
      </c>
      <c r="D674" s="1" t="s">
        <v>868</v>
      </c>
      <c r="E674" s="1" t="s">
        <v>869</v>
      </c>
      <c r="F674" s="20">
        <v>78</v>
      </c>
      <c r="G674" s="20">
        <v>312641</v>
      </c>
      <c r="H674" s="1" t="s">
        <v>2032</v>
      </c>
      <c r="I674" s="1">
        <v>14988013</v>
      </c>
      <c r="J674" s="21" t="s">
        <v>2033</v>
      </c>
      <c r="K674" s="1" t="s">
        <v>81</v>
      </c>
      <c r="L674" s="21" t="s">
        <v>2034</v>
      </c>
      <c r="M674" s="22">
        <v>45597</v>
      </c>
      <c r="N674" s="27">
        <v>46691</v>
      </c>
      <c r="O674" s="77">
        <f t="shared" si="21"/>
        <v>0.85</v>
      </c>
      <c r="P674" s="21" t="s">
        <v>1066</v>
      </c>
      <c r="Q674" s="1" t="s">
        <v>92</v>
      </c>
      <c r="R674" s="20">
        <v>151</v>
      </c>
      <c r="S674" s="69">
        <v>4218844.6100000003</v>
      </c>
      <c r="T674" s="69">
        <v>744501.99</v>
      </c>
      <c r="U674" s="69">
        <v>0</v>
      </c>
      <c r="V674" s="69">
        <v>0</v>
      </c>
      <c r="W674" s="69">
        <f t="shared" si="22"/>
        <v>4963346.6000000006</v>
      </c>
      <c r="X674" s="24" t="s">
        <v>84</v>
      </c>
      <c r="Z674" s="23">
        <v>630000</v>
      </c>
      <c r="AA674" s="26">
        <v>0</v>
      </c>
    </row>
    <row r="675" spans="1:27" s="1" customFormat="1" ht="18.75" hidden="1" customHeight="1" x14ac:dyDescent="0.2">
      <c r="A675" s="20">
        <v>311994</v>
      </c>
      <c r="B675" s="12" t="s">
        <v>28</v>
      </c>
      <c r="C675" s="20">
        <v>46</v>
      </c>
      <c r="D675" s="1" t="s">
        <v>868</v>
      </c>
      <c r="E675" s="1" t="s">
        <v>869</v>
      </c>
      <c r="F675" s="20">
        <v>78</v>
      </c>
      <c r="G675" s="20">
        <v>311994</v>
      </c>
      <c r="H675" s="1" t="s">
        <v>2035</v>
      </c>
      <c r="I675" s="1">
        <v>28154654</v>
      </c>
      <c r="J675" s="21" t="s">
        <v>1048</v>
      </c>
      <c r="K675" s="1" t="s">
        <v>1941</v>
      </c>
      <c r="L675" s="21" t="s">
        <v>2036</v>
      </c>
      <c r="M675" s="22">
        <v>45597</v>
      </c>
      <c r="N675" s="27">
        <v>46507</v>
      </c>
      <c r="O675" s="77">
        <f t="shared" si="21"/>
        <v>0.82368859091761037</v>
      </c>
      <c r="P675" s="21" t="s">
        <v>2037</v>
      </c>
      <c r="Q675" s="1" t="s">
        <v>2038</v>
      </c>
      <c r="R675" s="20">
        <v>151</v>
      </c>
      <c r="S675" s="69">
        <v>4088196.5</v>
      </c>
      <c r="T675" s="69">
        <v>721446.44</v>
      </c>
      <c r="U675" s="69">
        <v>153636.32</v>
      </c>
      <c r="V675" s="69">
        <v>0</v>
      </c>
      <c r="W675" s="69">
        <f t="shared" si="22"/>
        <v>4963279.26</v>
      </c>
      <c r="X675" s="24" t="s">
        <v>84</v>
      </c>
      <c r="Z675" s="23">
        <v>496327</v>
      </c>
      <c r="AA675" s="26">
        <v>0</v>
      </c>
    </row>
    <row r="676" spans="1:27" s="1" customFormat="1" ht="18.75" hidden="1" customHeight="1" x14ac:dyDescent="0.2">
      <c r="A676" s="20">
        <v>318342</v>
      </c>
      <c r="B676" s="12" t="s">
        <v>28</v>
      </c>
      <c r="C676" s="20">
        <v>47</v>
      </c>
      <c r="D676" s="1" t="s">
        <v>868</v>
      </c>
      <c r="E676" s="1" t="s">
        <v>869</v>
      </c>
      <c r="F676" s="20">
        <v>78</v>
      </c>
      <c r="G676" s="20">
        <v>318342</v>
      </c>
      <c r="H676" s="1" t="s">
        <v>2039</v>
      </c>
      <c r="I676" s="1">
        <v>4143208</v>
      </c>
      <c r="J676" s="21" t="s">
        <v>1993</v>
      </c>
      <c r="K676" s="1" t="s">
        <v>2040</v>
      </c>
      <c r="L676" s="21" t="s">
        <v>2041</v>
      </c>
      <c r="M676" s="22">
        <v>45597</v>
      </c>
      <c r="N676" s="27">
        <v>46691</v>
      </c>
      <c r="O676" s="77">
        <f t="shared" si="21"/>
        <v>0.8500000008065336</v>
      </c>
      <c r="P676" s="21" t="s">
        <v>308</v>
      </c>
      <c r="Q676" s="1" t="s">
        <v>91</v>
      </c>
      <c r="R676" s="20">
        <v>151</v>
      </c>
      <c r="S676" s="69">
        <v>4215571.74</v>
      </c>
      <c r="T676" s="69">
        <v>743924.42</v>
      </c>
      <c r="U676" s="69">
        <v>0</v>
      </c>
      <c r="V676" s="69">
        <v>0</v>
      </c>
      <c r="W676" s="69">
        <f t="shared" si="22"/>
        <v>4959496.16</v>
      </c>
      <c r="X676" s="24" t="s">
        <v>84</v>
      </c>
      <c r="Z676" s="23">
        <v>495949.62</v>
      </c>
      <c r="AA676" s="26">
        <v>0</v>
      </c>
    </row>
    <row r="677" spans="1:27" s="1" customFormat="1" ht="18.75" hidden="1" customHeight="1" x14ac:dyDescent="0.2">
      <c r="A677" s="20">
        <v>301490</v>
      </c>
      <c r="B677" s="12" t="s">
        <v>28</v>
      </c>
      <c r="C677" s="20">
        <v>48</v>
      </c>
      <c r="D677" s="1" t="s">
        <v>868</v>
      </c>
      <c r="E677" s="1" t="s">
        <v>869</v>
      </c>
      <c r="F677" s="20">
        <v>78</v>
      </c>
      <c r="G677" s="20">
        <v>301490</v>
      </c>
      <c r="H677" s="1" t="s">
        <v>2042</v>
      </c>
      <c r="I677" s="1">
        <v>18906849</v>
      </c>
      <c r="J677" s="21" t="s">
        <v>2043</v>
      </c>
      <c r="K677" s="1" t="s">
        <v>81</v>
      </c>
      <c r="L677" s="21" t="s">
        <v>2044</v>
      </c>
      <c r="M677" s="22">
        <v>45597</v>
      </c>
      <c r="N677" s="27">
        <v>46507</v>
      </c>
      <c r="O677" s="77">
        <f t="shared" si="21"/>
        <v>0.85000000030219824</v>
      </c>
      <c r="P677" s="21" t="s">
        <v>221</v>
      </c>
      <c r="Q677" s="1" t="s">
        <v>222</v>
      </c>
      <c r="R677" s="20">
        <v>151</v>
      </c>
      <c r="S677" s="69">
        <v>4219084.83</v>
      </c>
      <c r="T677" s="69">
        <v>744544.38</v>
      </c>
      <c r="U677" s="69">
        <v>0</v>
      </c>
      <c r="V677" s="69">
        <v>0</v>
      </c>
      <c r="W677" s="69">
        <f t="shared" si="22"/>
        <v>4963629.21</v>
      </c>
      <c r="X677" s="24" t="s">
        <v>84</v>
      </c>
      <c r="Z677" s="23">
        <v>496362.92</v>
      </c>
      <c r="AA677" s="26">
        <v>0</v>
      </c>
    </row>
    <row r="678" spans="1:27" s="1" customFormat="1" ht="18.75" hidden="1" customHeight="1" x14ac:dyDescent="0.2">
      <c r="A678" s="20">
        <v>300642</v>
      </c>
      <c r="B678" s="12" t="s">
        <v>28</v>
      </c>
      <c r="C678" s="20">
        <v>49</v>
      </c>
      <c r="D678" s="1" t="s">
        <v>868</v>
      </c>
      <c r="E678" s="1" t="s">
        <v>869</v>
      </c>
      <c r="F678" s="20">
        <v>78</v>
      </c>
      <c r="G678" s="20">
        <v>300642</v>
      </c>
      <c r="H678" s="1" t="s">
        <v>2045</v>
      </c>
      <c r="I678" s="1">
        <v>27845805</v>
      </c>
      <c r="J678" s="21" t="s">
        <v>423</v>
      </c>
      <c r="K678" s="1" t="s">
        <v>2046</v>
      </c>
      <c r="L678" s="21" t="s">
        <v>2047</v>
      </c>
      <c r="M678" s="22">
        <v>45597</v>
      </c>
      <c r="N678" s="27">
        <v>46691</v>
      </c>
      <c r="O678" s="77">
        <f t="shared" si="21"/>
        <v>0.85000000010073917</v>
      </c>
      <c r="P678" s="21" t="s">
        <v>102</v>
      </c>
      <c r="Q678" s="1" t="s">
        <v>92</v>
      </c>
      <c r="R678" s="20">
        <v>151</v>
      </c>
      <c r="S678" s="69">
        <v>4218815.5999999996</v>
      </c>
      <c r="T678" s="69">
        <v>744496.87</v>
      </c>
      <c r="U678" s="69">
        <v>0</v>
      </c>
      <c r="V678" s="69">
        <v>0</v>
      </c>
      <c r="W678" s="69">
        <f t="shared" si="22"/>
        <v>4963312.47</v>
      </c>
      <c r="X678" s="24" t="s">
        <v>84</v>
      </c>
      <c r="Z678" s="23">
        <v>478852.72</v>
      </c>
      <c r="AA678" s="26">
        <v>0</v>
      </c>
    </row>
    <row r="679" spans="1:27" s="1" customFormat="1" ht="18.75" hidden="1" customHeight="1" x14ac:dyDescent="0.2">
      <c r="A679" s="20">
        <v>304297</v>
      </c>
      <c r="B679" s="12" t="s">
        <v>28</v>
      </c>
      <c r="C679" s="20">
        <v>50</v>
      </c>
      <c r="D679" s="1" t="s">
        <v>868</v>
      </c>
      <c r="E679" s="1" t="s">
        <v>869</v>
      </c>
      <c r="F679" s="20">
        <v>78</v>
      </c>
      <c r="G679" s="20">
        <v>304297</v>
      </c>
      <c r="H679" s="1" t="s">
        <v>2048</v>
      </c>
      <c r="I679" s="1">
        <v>27845805</v>
      </c>
      <c r="J679" s="21" t="s">
        <v>423</v>
      </c>
      <c r="K679" s="1" t="s">
        <v>2046</v>
      </c>
      <c r="L679" s="21" t="s">
        <v>2049</v>
      </c>
      <c r="M679" s="22">
        <v>45597</v>
      </c>
      <c r="N679" s="27">
        <v>46507</v>
      </c>
      <c r="O679" s="77">
        <f t="shared" si="21"/>
        <v>0.85000000010073984</v>
      </c>
      <c r="P679" s="21" t="s">
        <v>102</v>
      </c>
      <c r="Q679" s="1" t="s">
        <v>92</v>
      </c>
      <c r="R679" s="20">
        <v>151</v>
      </c>
      <c r="S679" s="69">
        <v>4218792.1399999997</v>
      </c>
      <c r="T679" s="69">
        <v>744492.73</v>
      </c>
      <c r="U679" s="69">
        <v>0</v>
      </c>
      <c r="V679" s="69">
        <v>0</v>
      </c>
      <c r="W679" s="69">
        <f t="shared" si="22"/>
        <v>4963284.8699999992</v>
      </c>
      <c r="X679" s="24" t="s">
        <v>84</v>
      </c>
      <c r="Z679" s="23">
        <v>496325.57999999996</v>
      </c>
      <c r="AA679" s="26">
        <v>0</v>
      </c>
    </row>
    <row r="680" spans="1:27" s="1" customFormat="1" ht="18.75" hidden="1" customHeight="1" x14ac:dyDescent="0.2">
      <c r="A680" s="20">
        <v>300818</v>
      </c>
      <c r="B680" s="12" t="s">
        <v>28</v>
      </c>
      <c r="C680" s="20">
        <v>51</v>
      </c>
      <c r="D680" s="1" t="s">
        <v>868</v>
      </c>
      <c r="E680" s="1" t="s">
        <v>869</v>
      </c>
      <c r="F680" s="20">
        <v>78</v>
      </c>
      <c r="G680" s="20">
        <v>300818</v>
      </c>
      <c r="H680" s="1" t="s">
        <v>2050</v>
      </c>
      <c r="I680" s="1">
        <v>18464534</v>
      </c>
      <c r="J680" s="21" t="s">
        <v>2051</v>
      </c>
      <c r="K680" s="1" t="s">
        <v>81</v>
      </c>
      <c r="L680" s="21" t="s">
        <v>2052</v>
      </c>
      <c r="M680" s="22">
        <v>45597</v>
      </c>
      <c r="N680" s="27">
        <v>46691</v>
      </c>
      <c r="O680" s="77">
        <f t="shared" si="21"/>
        <v>0.84999999967185158</v>
      </c>
      <c r="P680" s="21" t="s">
        <v>221</v>
      </c>
      <c r="Q680" s="1" t="s">
        <v>222</v>
      </c>
      <c r="R680" s="20">
        <v>151</v>
      </c>
      <c r="S680" s="69">
        <v>3885436.01</v>
      </c>
      <c r="T680" s="69">
        <v>685665.18</v>
      </c>
      <c r="U680" s="69">
        <v>0</v>
      </c>
      <c r="V680" s="69">
        <v>0</v>
      </c>
      <c r="W680" s="69">
        <f t="shared" si="22"/>
        <v>4571101.1899999995</v>
      </c>
      <c r="X680" s="24" t="s">
        <v>84</v>
      </c>
      <c r="Z680" s="23">
        <v>457110.12</v>
      </c>
      <c r="AA680" s="26">
        <v>0</v>
      </c>
    </row>
    <row r="681" spans="1:27" s="1" customFormat="1" ht="18.75" hidden="1" customHeight="1" x14ac:dyDescent="0.2">
      <c r="A681" s="20">
        <v>318272</v>
      </c>
      <c r="B681" s="12" t="s">
        <v>28</v>
      </c>
      <c r="C681" s="20">
        <v>52</v>
      </c>
      <c r="D681" s="1" t="s">
        <v>868</v>
      </c>
      <c r="E681" s="1" t="s">
        <v>869</v>
      </c>
      <c r="F681" s="20">
        <v>78</v>
      </c>
      <c r="G681" s="20">
        <v>318272</v>
      </c>
      <c r="H681" s="1" t="s">
        <v>2053</v>
      </c>
      <c r="I681" s="1">
        <v>18464534</v>
      </c>
      <c r="J681" s="21" t="s">
        <v>2051</v>
      </c>
      <c r="K681" s="1" t="s">
        <v>81</v>
      </c>
      <c r="L681" s="21" t="s">
        <v>2054</v>
      </c>
      <c r="M681" s="22">
        <v>45597</v>
      </c>
      <c r="N681" s="27">
        <v>46691</v>
      </c>
      <c r="O681" s="77">
        <f t="shared" si="21"/>
        <v>0.85000000011975507</v>
      </c>
      <c r="P681" s="21" t="s">
        <v>221</v>
      </c>
      <c r="Q681" s="1" t="s">
        <v>222</v>
      </c>
      <c r="R681" s="20">
        <v>151</v>
      </c>
      <c r="S681" s="69">
        <v>3548909.01</v>
      </c>
      <c r="T681" s="69">
        <v>626278.06000000006</v>
      </c>
      <c r="U681" s="69">
        <v>0</v>
      </c>
      <c r="V681" s="69">
        <v>0</v>
      </c>
      <c r="W681" s="69">
        <f t="shared" si="22"/>
        <v>4175187.07</v>
      </c>
      <c r="X681" s="24" t="s">
        <v>84</v>
      </c>
      <c r="Z681" s="23">
        <v>417518.71</v>
      </c>
      <c r="AA681" s="26">
        <v>0</v>
      </c>
    </row>
    <row r="682" spans="1:27" s="1" customFormat="1" ht="18.75" hidden="1" customHeight="1" x14ac:dyDescent="0.2">
      <c r="A682" s="20">
        <v>301459</v>
      </c>
      <c r="B682" s="12" t="s">
        <v>28</v>
      </c>
      <c r="C682" s="20">
        <v>53</v>
      </c>
      <c r="D682" s="1" t="s">
        <v>868</v>
      </c>
      <c r="E682" s="1" t="s">
        <v>869</v>
      </c>
      <c r="F682" s="20">
        <v>78</v>
      </c>
      <c r="G682" s="20">
        <v>301459</v>
      </c>
      <c r="H682" s="1" t="s">
        <v>2055</v>
      </c>
      <c r="I682" s="1">
        <v>18906849</v>
      </c>
      <c r="J682" s="21" t="s">
        <v>2043</v>
      </c>
      <c r="K682" s="1" t="s">
        <v>2056</v>
      </c>
      <c r="L682" s="21" t="s">
        <v>2057</v>
      </c>
      <c r="M682" s="22">
        <v>45597</v>
      </c>
      <c r="N682" s="27">
        <v>46691</v>
      </c>
      <c r="O682" s="77">
        <f t="shared" si="21"/>
        <v>0.8500000008136861</v>
      </c>
      <c r="P682" s="21" t="s">
        <v>459</v>
      </c>
      <c r="Q682" s="1" t="s">
        <v>96</v>
      </c>
      <c r="R682" s="20">
        <v>151</v>
      </c>
      <c r="S682" s="69">
        <v>4178515.65</v>
      </c>
      <c r="T682" s="69">
        <v>737385.11</v>
      </c>
      <c r="U682" s="69">
        <v>0</v>
      </c>
      <c r="V682" s="69">
        <v>0</v>
      </c>
      <c r="W682" s="69">
        <f t="shared" si="22"/>
        <v>4915900.76</v>
      </c>
      <c r="X682" s="24" t="s">
        <v>84</v>
      </c>
      <c r="Z682" s="23">
        <v>620000</v>
      </c>
      <c r="AA682" s="26">
        <v>0</v>
      </c>
    </row>
    <row r="683" spans="1:27" s="1" customFormat="1" ht="18.75" hidden="1" customHeight="1" x14ac:dyDescent="0.2">
      <c r="A683" s="20">
        <v>318315</v>
      </c>
      <c r="B683" s="12" t="s">
        <v>28</v>
      </c>
      <c r="C683" s="20">
        <v>54</v>
      </c>
      <c r="D683" s="1" t="s">
        <v>868</v>
      </c>
      <c r="E683" s="1" t="s">
        <v>869</v>
      </c>
      <c r="F683" s="20">
        <v>78</v>
      </c>
      <c r="G683" s="20">
        <v>318315</v>
      </c>
      <c r="H683" s="1" t="s">
        <v>2058</v>
      </c>
      <c r="I683" s="1">
        <v>4143208</v>
      </c>
      <c r="J683" s="21" t="s">
        <v>1993</v>
      </c>
      <c r="K683" s="1" t="s">
        <v>2059</v>
      </c>
      <c r="L683" s="21" t="s">
        <v>2041</v>
      </c>
      <c r="M683" s="22">
        <v>45597</v>
      </c>
      <c r="N683" s="27">
        <v>46691</v>
      </c>
      <c r="O683" s="77">
        <f t="shared" si="21"/>
        <v>0.83561189207574671</v>
      </c>
      <c r="P683" s="21" t="s">
        <v>820</v>
      </c>
      <c r="Q683" s="1" t="s">
        <v>821</v>
      </c>
      <c r="R683" s="20">
        <v>151</v>
      </c>
      <c r="S683" s="69">
        <v>4144213.97</v>
      </c>
      <c r="T683" s="69">
        <v>731331.87</v>
      </c>
      <c r="U683" s="69">
        <v>83950.32</v>
      </c>
      <c r="V683" s="69">
        <v>0</v>
      </c>
      <c r="W683" s="69">
        <f t="shared" si="22"/>
        <v>4959496.16</v>
      </c>
      <c r="X683" s="24" t="s">
        <v>84</v>
      </c>
      <c r="Z683" s="23">
        <v>495949.62</v>
      </c>
      <c r="AA683" s="26">
        <v>0</v>
      </c>
    </row>
    <row r="684" spans="1:27" s="1" customFormat="1" ht="18.75" hidden="1" customHeight="1" x14ac:dyDescent="0.2">
      <c r="A684" s="20">
        <v>301489</v>
      </c>
      <c r="B684" s="12" t="s">
        <v>28</v>
      </c>
      <c r="C684" s="20">
        <v>55</v>
      </c>
      <c r="D684" s="1" t="s">
        <v>868</v>
      </c>
      <c r="E684" s="1" t="s">
        <v>869</v>
      </c>
      <c r="F684" s="20">
        <v>78</v>
      </c>
      <c r="G684" s="20">
        <v>301489</v>
      </c>
      <c r="H684" s="1" t="s">
        <v>2060</v>
      </c>
      <c r="I684" s="1">
        <v>18906849</v>
      </c>
      <c r="J684" s="21" t="s">
        <v>2043</v>
      </c>
      <c r="K684" s="1" t="s">
        <v>81</v>
      </c>
      <c r="L684" s="21" t="s">
        <v>2061</v>
      </c>
      <c r="M684" s="22">
        <v>45597</v>
      </c>
      <c r="N684" s="27">
        <v>46507</v>
      </c>
      <c r="O684" s="77">
        <f t="shared" si="21"/>
        <v>0.85000000030219824</v>
      </c>
      <c r="P684" s="21" t="s">
        <v>221</v>
      </c>
      <c r="Q684" s="1" t="s">
        <v>222</v>
      </c>
      <c r="R684" s="20">
        <v>151</v>
      </c>
      <c r="S684" s="69">
        <v>4219084.83</v>
      </c>
      <c r="T684" s="69">
        <v>744544.38</v>
      </c>
      <c r="U684" s="69">
        <v>0</v>
      </c>
      <c r="V684" s="69">
        <v>0</v>
      </c>
      <c r="W684" s="69">
        <f t="shared" si="22"/>
        <v>4963629.21</v>
      </c>
      <c r="X684" s="24" t="s">
        <v>84</v>
      </c>
      <c r="Z684" s="23">
        <v>496362.92</v>
      </c>
      <c r="AA684" s="26">
        <v>0</v>
      </c>
    </row>
    <row r="685" spans="1:27" s="1" customFormat="1" ht="18.75" hidden="1" customHeight="1" x14ac:dyDescent="0.2">
      <c r="A685" s="20">
        <v>301003</v>
      </c>
      <c r="B685" s="12" t="s">
        <v>28</v>
      </c>
      <c r="C685" s="20">
        <v>56</v>
      </c>
      <c r="D685" s="1" t="s">
        <v>868</v>
      </c>
      <c r="E685" s="1" t="s">
        <v>869</v>
      </c>
      <c r="F685" s="20">
        <v>78</v>
      </c>
      <c r="G685" s="20">
        <v>301003</v>
      </c>
      <c r="H685" s="1" t="s">
        <v>2062</v>
      </c>
      <c r="I685" s="1">
        <v>18261599</v>
      </c>
      <c r="J685" s="21" t="s">
        <v>2063</v>
      </c>
      <c r="K685" s="1" t="s">
        <v>2064</v>
      </c>
      <c r="L685" s="21" t="s">
        <v>2065</v>
      </c>
      <c r="M685" s="22">
        <v>45597</v>
      </c>
      <c r="N685" s="27">
        <v>46691</v>
      </c>
      <c r="O685" s="77">
        <f t="shared" si="21"/>
        <v>0.84390347985394032</v>
      </c>
      <c r="P685" s="21" t="s">
        <v>221</v>
      </c>
      <c r="Q685" s="1" t="s">
        <v>222</v>
      </c>
      <c r="R685" s="20">
        <v>151</v>
      </c>
      <c r="S685" s="69">
        <v>4188785</v>
      </c>
      <c r="T685" s="69">
        <v>739197.35</v>
      </c>
      <c r="U685" s="69">
        <v>35600.69</v>
      </c>
      <c r="V685" s="69">
        <v>0</v>
      </c>
      <c r="W685" s="69">
        <f t="shared" si="22"/>
        <v>4963583.04</v>
      </c>
      <c r="X685" s="24" t="s">
        <v>84</v>
      </c>
      <c r="Z685" s="23">
        <v>1303951.3</v>
      </c>
      <c r="AA685" s="26">
        <v>0</v>
      </c>
    </row>
    <row r="686" spans="1:27" s="1" customFormat="1" ht="18.75" hidden="1" customHeight="1" x14ac:dyDescent="0.2">
      <c r="A686" s="20">
        <v>317730</v>
      </c>
      <c r="B686" s="12" t="s">
        <v>28</v>
      </c>
      <c r="C686" s="20">
        <v>57</v>
      </c>
      <c r="D686" s="1" t="s">
        <v>868</v>
      </c>
      <c r="E686" s="1" t="s">
        <v>869</v>
      </c>
      <c r="F686" s="20">
        <v>78</v>
      </c>
      <c r="G686" s="20">
        <v>317730</v>
      </c>
      <c r="H686" s="1" t="s">
        <v>2066</v>
      </c>
      <c r="I686" s="1">
        <v>30299010</v>
      </c>
      <c r="J686" s="21" t="s">
        <v>356</v>
      </c>
      <c r="K686" s="1" t="s">
        <v>716</v>
      </c>
      <c r="L686" s="21" t="s">
        <v>2067</v>
      </c>
      <c r="M686" s="22">
        <v>45597</v>
      </c>
      <c r="N686" s="27">
        <v>46691</v>
      </c>
      <c r="O686" s="77">
        <f t="shared" si="21"/>
        <v>0.82997288125447888</v>
      </c>
      <c r="P686" s="21" t="s">
        <v>1685</v>
      </c>
      <c r="Q686" s="1" t="s">
        <v>222</v>
      </c>
      <c r="R686" s="20">
        <v>151</v>
      </c>
      <c r="S686" s="69">
        <v>4118150.52</v>
      </c>
      <c r="T686" s="69">
        <v>726732.44</v>
      </c>
      <c r="U686" s="69">
        <v>116906.29</v>
      </c>
      <c r="V686" s="69">
        <v>0</v>
      </c>
      <c r="W686" s="69">
        <f t="shared" si="22"/>
        <v>4961789.25</v>
      </c>
      <c r="X686" s="24" t="s">
        <v>84</v>
      </c>
      <c r="Z686" s="23">
        <v>1488536.77</v>
      </c>
      <c r="AA686" s="26">
        <v>0</v>
      </c>
    </row>
    <row r="687" spans="1:27" s="1" customFormat="1" ht="18.75" hidden="1" customHeight="1" x14ac:dyDescent="0.2">
      <c r="A687" s="20">
        <v>317729</v>
      </c>
      <c r="B687" s="12" t="s">
        <v>28</v>
      </c>
      <c r="C687" s="20">
        <v>58</v>
      </c>
      <c r="D687" s="1" t="s">
        <v>868</v>
      </c>
      <c r="E687" s="1" t="s">
        <v>869</v>
      </c>
      <c r="F687" s="20">
        <v>78</v>
      </c>
      <c r="G687" s="20">
        <v>317729</v>
      </c>
      <c r="H687" s="1" t="s">
        <v>2068</v>
      </c>
      <c r="I687" s="1">
        <v>30299010</v>
      </c>
      <c r="J687" s="21" t="s">
        <v>356</v>
      </c>
      <c r="K687" s="1" t="s">
        <v>2069</v>
      </c>
      <c r="L687" s="21" t="s">
        <v>2067</v>
      </c>
      <c r="M687" s="22">
        <v>45597</v>
      </c>
      <c r="N687" s="27">
        <v>46691</v>
      </c>
      <c r="O687" s="77">
        <f t="shared" si="21"/>
        <v>0.82997288125447888</v>
      </c>
      <c r="P687" s="21" t="s">
        <v>221</v>
      </c>
      <c r="Q687" s="1" t="s">
        <v>222</v>
      </c>
      <c r="R687" s="20">
        <v>151</v>
      </c>
      <c r="S687" s="69">
        <v>4118150.52</v>
      </c>
      <c r="T687" s="69">
        <v>726732.44</v>
      </c>
      <c r="U687" s="69">
        <v>116906.29</v>
      </c>
      <c r="V687" s="69">
        <v>0</v>
      </c>
      <c r="W687" s="69">
        <f t="shared" si="22"/>
        <v>4961789.25</v>
      </c>
      <c r="X687" s="24" t="s">
        <v>84</v>
      </c>
      <c r="Z687" s="23">
        <v>1488536.77</v>
      </c>
      <c r="AA687" s="26">
        <v>0</v>
      </c>
    </row>
    <row r="688" spans="1:27" s="1" customFormat="1" ht="18.75" hidden="1" customHeight="1" x14ac:dyDescent="0.2">
      <c r="A688" s="20">
        <v>305409</v>
      </c>
      <c r="B688" s="12" t="s">
        <v>28</v>
      </c>
      <c r="C688" s="20">
        <v>59</v>
      </c>
      <c r="D688" s="1" t="s">
        <v>391</v>
      </c>
      <c r="E688" s="1" t="s">
        <v>448</v>
      </c>
      <c r="F688" s="20">
        <v>103</v>
      </c>
      <c r="G688" s="20">
        <v>305409</v>
      </c>
      <c r="H688" s="1" t="s">
        <v>2070</v>
      </c>
      <c r="I688" s="1">
        <v>24260911</v>
      </c>
      <c r="J688" s="21" t="s">
        <v>370</v>
      </c>
      <c r="K688" s="1" t="s">
        <v>2071</v>
      </c>
      <c r="L688" s="21" t="s">
        <v>2072</v>
      </c>
      <c r="M688" s="22">
        <v>45597</v>
      </c>
      <c r="N688" s="27">
        <v>46507</v>
      </c>
      <c r="O688" s="77">
        <f t="shared" si="21"/>
        <v>0.8500000000671587</v>
      </c>
      <c r="P688" s="21" t="s">
        <v>2073</v>
      </c>
      <c r="Q688" s="1" t="s">
        <v>2074</v>
      </c>
      <c r="R688" s="20">
        <v>138</v>
      </c>
      <c r="S688" s="69">
        <v>12656581.550000001</v>
      </c>
      <c r="T688" s="69">
        <v>2233514.39</v>
      </c>
      <c r="U688" s="69">
        <v>0</v>
      </c>
      <c r="V688" s="69">
        <v>0</v>
      </c>
      <c r="W688" s="69">
        <f t="shared" si="22"/>
        <v>14890095.940000001</v>
      </c>
      <c r="X688" s="24" t="s">
        <v>84</v>
      </c>
      <c r="Y688" s="1" t="s">
        <v>2929</v>
      </c>
      <c r="Z688" s="23">
        <v>705000</v>
      </c>
      <c r="AA688" s="26">
        <v>0</v>
      </c>
    </row>
    <row r="689" spans="1:27" s="1" customFormat="1" ht="18.75" hidden="1" customHeight="1" x14ac:dyDescent="0.2">
      <c r="A689" s="20">
        <v>317921</v>
      </c>
      <c r="B689" s="12" t="s">
        <v>28</v>
      </c>
      <c r="C689" s="20">
        <v>60</v>
      </c>
      <c r="D689" s="1" t="s">
        <v>868</v>
      </c>
      <c r="E689" s="1" t="s">
        <v>869</v>
      </c>
      <c r="F689" s="20">
        <v>78</v>
      </c>
      <c r="G689" s="20">
        <v>317921</v>
      </c>
      <c r="H689" s="1" t="s">
        <v>2384</v>
      </c>
      <c r="I689" s="1">
        <v>16393682</v>
      </c>
      <c r="J689" s="21" t="s">
        <v>715</v>
      </c>
      <c r="K689" s="1" t="s">
        <v>2385</v>
      </c>
      <c r="L689" s="21" t="s">
        <v>2386</v>
      </c>
      <c r="M689" s="22">
        <v>45628</v>
      </c>
      <c r="N689" s="27">
        <v>46356</v>
      </c>
      <c r="O689" s="77">
        <f t="shared" si="21"/>
        <v>0.81527132180121009</v>
      </c>
      <c r="P689" s="21" t="s">
        <v>107</v>
      </c>
      <c r="Q689" s="1" t="s">
        <v>96</v>
      </c>
      <c r="R689" s="20">
        <v>151</v>
      </c>
      <c r="S689" s="72">
        <v>4014807.35</v>
      </c>
      <c r="T689" s="72">
        <v>708495.42</v>
      </c>
      <c r="U689" s="72">
        <v>201201.8</v>
      </c>
      <c r="V689" s="69">
        <v>0</v>
      </c>
      <c r="W689" s="72">
        <v>4924504.57</v>
      </c>
      <c r="X689" s="24" t="s">
        <v>84</v>
      </c>
      <c r="Z689" s="23">
        <v>492450</v>
      </c>
      <c r="AA689" s="26">
        <v>0</v>
      </c>
    </row>
    <row r="690" spans="1:27" s="1" customFormat="1" ht="18.75" hidden="1" customHeight="1" x14ac:dyDescent="0.2">
      <c r="A690" s="20">
        <v>318222</v>
      </c>
      <c r="B690" s="12" t="s">
        <v>28</v>
      </c>
      <c r="C690" s="20">
        <v>61</v>
      </c>
      <c r="D690" s="1" t="s">
        <v>868</v>
      </c>
      <c r="E690" s="1" t="s">
        <v>869</v>
      </c>
      <c r="F690" s="20">
        <v>78</v>
      </c>
      <c r="G690" s="20">
        <v>318222</v>
      </c>
      <c r="H690" s="1" t="s">
        <v>2387</v>
      </c>
      <c r="I690" s="1">
        <v>16393682</v>
      </c>
      <c r="J690" s="21" t="s">
        <v>715</v>
      </c>
      <c r="K690" s="1" t="s">
        <v>2385</v>
      </c>
      <c r="L690" s="21" t="s">
        <v>2386</v>
      </c>
      <c r="M690" s="22">
        <v>45628</v>
      </c>
      <c r="N690" s="27">
        <v>46356</v>
      </c>
      <c r="O690" s="77">
        <f t="shared" si="21"/>
        <v>0.81546341055568217</v>
      </c>
      <c r="P690" s="21" t="s">
        <v>2388</v>
      </c>
      <c r="Q690" s="1" t="s">
        <v>2389</v>
      </c>
      <c r="R690" s="20">
        <v>151</v>
      </c>
      <c r="S690" s="72">
        <v>3975857.03</v>
      </c>
      <c r="T690" s="72">
        <v>701621.82</v>
      </c>
      <c r="U690" s="72">
        <v>198101.07</v>
      </c>
      <c r="V690" s="69">
        <v>0</v>
      </c>
      <c r="W690" s="72">
        <v>4875579.92</v>
      </c>
      <c r="X690" s="24" t="s">
        <v>84</v>
      </c>
      <c r="Z690" s="23">
        <v>474202</v>
      </c>
      <c r="AA690" s="26">
        <v>0</v>
      </c>
    </row>
    <row r="691" spans="1:27" s="1" customFormat="1" ht="18.75" hidden="1" customHeight="1" thickBot="1" x14ac:dyDescent="0.25">
      <c r="A691" s="20">
        <v>318086</v>
      </c>
      <c r="B691" s="12" t="s">
        <v>28</v>
      </c>
      <c r="C691" s="20">
        <v>62</v>
      </c>
      <c r="D691" s="1" t="s">
        <v>868</v>
      </c>
      <c r="E691" s="1" t="s">
        <v>869</v>
      </c>
      <c r="F691" s="20">
        <v>78</v>
      </c>
      <c r="G691" s="20">
        <v>318086</v>
      </c>
      <c r="H691" s="1" t="s">
        <v>2864</v>
      </c>
      <c r="I691" s="1">
        <v>30299010</v>
      </c>
      <c r="J691" s="21" t="s">
        <v>356</v>
      </c>
      <c r="K691" s="1" t="s">
        <v>2865</v>
      </c>
      <c r="L691" s="21" t="s">
        <v>2866</v>
      </c>
      <c r="M691" s="22">
        <v>45660</v>
      </c>
      <c r="N691" s="27">
        <v>46752</v>
      </c>
      <c r="O691" s="77">
        <f t="shared" si="21"/>
        <v>0.82997287963997091</v>
      </c>
      <c r="P691" s="21" t="s">
        <v>2867</v>
      </c>
      <c r="Q691" s="1" t="s">
        <v>2868</v>
      </c>
      <c r="R691" s="20">
        <v>151</v>
      </c>
      <c r="S691" s="72">
        <v>4118150.18</v>
      </c>
      <c r="T691" s="72">
        <v>726732.38</v>
      </c>
      <c r="U691" s="72">
        <v>116906.29</v>
      </c>
      <c r="V691" s="69">
        <v>0</v>
      </c>
      <c r="W691" s="72">
        <f>S691+T691+U691+V691</f>
        <v>4961788.8500000006</v>
      </c>
      <c r="X691" s="24" t="s">
        <v>84</v>
      </c>
      <c r="Y691" s="1" t="s">
        <v>2930</v>
      </c>
      <c r="Z691" s="23">
        <v>1488536.65</v>
      </c>
      <c r="AA691" s="26">
        <v>0</v>
      </c>
    </row>
    <row r="692" spans="1:27" s="11" customFormat="1" ht="40.5" hidden="1" customHeight="1" thickTop="1" thickBot="1" x14ac:dyDescent="0.3">
      <c r="A692" s="16"/>
      <c r="B692" s="51" t="s">
        <v>20</v>
      </c>
      <c r="C692" s="52">
        <f>COUNT(C630:C691)</f>
        <v>62</v>
      </c>
      <c r="D692" s="53"/>
      <c r="E692" s="53"/>
      <c r="F692" s="52"/>
      <c r="G692" s="52"/>
      <c r="H692" s="53"/>
      <c r="I692" s="53"/>
      <c r="J692" s="54"/>
      <c r="K692" s="53"/>
      <c r="L692" s="54"/>
      <c r="M692" s="55"/>
      <c r="N692" s="55"/>
      <c r="O692" s="78"/>
      <c r="P692" s="54"/>
      <c r="Q692" s="53"/>
      <c r="R692" s="52"/>
      <c r="S692" s="71">
        <f>SUM(S630:S691)</f>
        <v>386492049.25599992</v>
      </c>
      <c r="T692" s="71">
        <f>SUM(T630:T691)</f>
        <v>67183958.04399997</v>
      </c>
      <c r="U692" s="71">
        <f>SUM(U630:U691)</f>
        <v>6527309.04</v>
      </c>
      <c r="V692" s="71">
        <f>SUM(V630:V691)</f>
        <v>1535790.0800000001</v>
      </c>
      <c r="W692" s="71">
        <f>SUM(W630:W691)</f>
        <v>461739106.41999996</v>
      </c>
      <c r="X692" s="57"/>
      <c r="Y692" s="53"/>
      <c r="Z692" s="56">
        <f>SUM(Z630:Z691)</f>
        <v>51449193.469999999</v>
      </c>
      <c r="AA692" s="58">
        <f>SUM(AA630:AA691)</f>
        <v>1535471.4799999997</v>
      </c>
    </row>
    <row r="693" spans="1:27" s="1" customFormat="1" ht="18.75" hidden="1" customHeight="1" thickTop="1" x14ac:dyDescent="0.2">
      <c r="A693" s="20">
        <v>310432</v>
      </c>
      <c r="B693" s="12" t="s">
        <v>29</v>
      </c>
      <c r="C693" s="20">
        <v>1</v>
      </c>
      <c r="D693" s="1" t="s">
        <v>36</v>
      </c>
      <c r="E693" s="1" t="s">
        <v>128</v>
      </c>
      <c r="F693" s="20">
        <v>48</v>
      </c>
      <c r="G693" s="20">
        <v>310432</v>
      </c>
      <c r="H693" s="1" t="s">
        <v>280</v>
      </c>
      <c r="I693" s="1">
        <v>18690221</v>
      </c>
      <c r="J693" s="21" t="s">
        <v>216</v>
      </c>
      <c r="K693" s="1" t="s">
        <v>281</v>
      </c>
      <c r="L693" s="21" t="s">
        <v>282</v>
      </c>
      <c r="M693" s="22">
        <v>45413</v>
      </c>
      <c r="N693" s="22">
        <v>46142</v>
      </c>
      <c r="O693" s="77">
        <f t="shared" ref="O693:O756" si="23">S693/(S693+T693+U693)</f>
        <v>0.85</v>
      </c>
      <c r="P693" s="21" t="s">
        <v>221</v>
      </c>
      <c r="Q693" s="1" t="s">
        <v>222</v>
      </c>
      <c r="R693" s="20">
        <v>139</v>
      </c>
      <c r="S693" s="69">
        <v>4211817.2690000003</v>
      </c>
      <c r="T693" s="69">
        <v>743261.87100000004</v>
      </c>
      <c r="U693" s="69">
        <v>0</v>
      </c>
      <c r="V693" s="69">
        <v>0</v>
      </c>
      <c r="W693" s="69">
        <v>4955079.1399999997</v>
      </c>
      <c r="X693" s="24" t="s">
        <v>84</v>
      </c>
      <c r="Z693" s="23">
        <v>842084.72000000009</v>
      </c>
      <c r="AA693" s="26">
        <v>94475.839999999997</v>
      </c>
    </row>
    <row r="694" spans="1:27" s="1" customFormat="1" ht="18.75" hidden="1" customHeight="1" x14ac:dyDescent="0.2">
      <c r="A694" s="20">
        <v>311129</v>
      </c>
      <c r="B694" s="12" t="s">
        <v>29</v>
      </c>
      <c r="C694" s="20">
        <v>2</v>
      </c>
      <c r="D694" s="1" t="s">
        <v>36</v>
      </c>
      <c r="E694" s="1" t="s">
        <v>128</v>
      </c>
      <c r="F694" s="20">
        <v>48</v>
      </c>
      <c r="G694" s="20">
        <v>311129</v>
      </c>
      <c r="H694" s="1" t="s">
        <v>283</v>
      </c>
      <c r="I694" s="1">
        <v>18690221</v>
      </c>
      <c r="J694" s="21" t="s">
        <v>216</v>
      </c>
      <c r="K694" s="1" t="s">
        <v>284</v>
      </c>
      <c r="L694" s="21" t="s">
        <v>285</v>
      </c>
      <c r="M694" s="22">
        <v>45413</v>
      </c>
      <c r="N694" s="22">
        <v>46142</v>
      </c>
      <c r="O694" s="77">
        <f t="shared" si="23"/>
        <v>0.85</v>
      </c>
      <c r="P694" s="21" t="s">
        <v>221</v>
      </c>
      <c r="Q694" s="1" t="s">
        <v>222</v>
      </c>
      <c r="R694" s="20">
        <v>139</v>
      </c>
      <c r="S694" s="69">
        <v>4215142.7240000004</v>
      </c>
      <c r="T694" s="69">
        <v>743848.71600000001</v>
      </c>
      <c r="U694" s="69">
        <v>0</v>
      </c>
      <c r="V694" s="69">
        <v>0</v>
      </c>
      <c r="W694" s="69">
        <v>4958991.4400000004</v>
      </c>
      <c r="X694" s="24" t="s">
        <v>84</v>
      </c>
      <c r="Z694" s="23">
        <v>880298.39000000013</v>
      </c>
      <c r="AA694" s="26">
        <v>67835.149999999994</v>
      </c>
    </row>
    <row r="695" spans="1:27" s="1" customFormat="1" ht="18.75" hidden="1" customHeight="1" x14ac:dyDescent="0.2">
      <c r="A695" s="20">
        <v>311405</v>
      </c>
      <c r="B695" s="12" t="s">
        <v>29</v>
      </c>
      <c r="C695" s="20">
        <v>3</v>
      </c>
      <c r="D695" s="1" t="s">
        <v>36</v>
      </c>
      <c r="E695" s="1" t="s">
        <v>128</v>
      </c>
      <c r="F695" s="20">
        <v>48</v>
      </c>
      <c r="G695" s="20">
        <v>311405</v>
      </c>
      <c r="H695" s="1" t="s">
        <v>286</v>
      </c>
      <c r="I695" s="1">
        <v>18690221</v>
      </c>
      <c r="J695" s="21" t="s">
        <v>216</v>
      </c>
      <c r="K695" s="1" t="s">
        <v>217</v>
      </c>
      <c r="L695" s="21" t="s">
        <v>287</v>
      </c>
      <c r="M695" s="22">
        <v>45413</v>
      </c>
      <c r="N695" s="22">
        <v>46142</v>
      </c>
      <c r="O695" s="77">
        <f t="shared" si="23"/>
        <v>0.85</v>
      </c>
      <c r="P695" s="21" t="s">
        <v>221</v>
      </c>
      <c r="Q695" s="1" t="s">
        <v>222</v>
      </c>
      <c r="R695" s="20">
        <v>139</v>
      </c>
      <c r="S695" s="69">
        <v>4211817.2690000003</v>
      </c>
      <c r="T695" s="69">
        <v>743261.87100000004</v>
      </c>
      <c r="U695" s="69">
        <v>0</v>
      </c>
      <c r="V695" s="69">
        <v>0</v>
      </c>
      <c r="W695" s="69">
        <v>4955079.1399999997</v>
      </c>
      <c r="X695" s="24" t="s">
        <v>84</v>
      </c>
      <c r="Z695" s="23">
        <v>962184.49</v>
      </c>
      <c r="AA695" s="26">
        <v>110329.72</v>
      </c>
    </row>
    <row r="696" spans="1:27" s="1" customFormat="1" ht="18.75" hidden="1" customHeight="1" x14ac:dyDescent="0.2">
      <c r="A696" s="20">
        <v>309792</v>
      </c>
      <c r="B696" s="12" t="s">
        <v>29</v>
      </c>
      <c r="C696" s="20">
        <v>4</v>
      </c>
      <c r="D696" s="1" t="s">
        <v>36</v>
      </c>
      <c r="E696" s="1" t="s">
        <v>128</v>
      </c>
      <c r="F696" s="20">
        <v>48</v>
      </c>
      <c r="G696" s="20">
        <v>309792</v>
      </c>
      <c r="H696" s="1" t="s">
        <v>375</v>
      </c>
      <c r="I696" s="1">
        <v>31184132</v>
      </c>
      <c r="J696" s="21" t="s">
        <v>376</v>
      </c>
      <c r="K696" s="1" t="s">
        <v>377</v>
      </c>
      <c r="L696" s="21" t="s">
        <v>378</v>
      </c>
      <c r="M696" s="22">
        <v>45444</v>
      </c>
      <c r="N696" s="22">
        <v>46173</v>
      </c>
      <c r="O696" s="77">
        <f t="shared" si="23"/>
        <v>0.8499999995967803</v>
      </c>
      <c r="P696" s="21" t="s">
        <v>379</v>
      </c>
      <c r="Q696" s="1" t="s">
        <v>380</v>
      </c>
      <c r="R696" s="20">
        <v>155</v>
      </c>
      <c r="S696" s="69">
        <v>4216064.1900000004</v>
      </c>
      <c r="T696" s="69">
        <v>744011.33</v>
      </c>
      <c r="U696" s="69">
        <v>0</v>
      </c>
      <c r="V696" s="69">
        <v>0</v>
      </c>
      <c r="W696" s="69">
        <v>4960075.5199999996</v>
      </c>
      <c r="X696" s="24" t="s">
        <v>84</v>
      </c>
      <c r="Z696" s="23">
        <v>983833.59</v>
      </c>
      <c r="AA696" s="26">
        <v>86086.950000000012</v>
      </c>
    </row>
    <row r="697" spans="1:27" s="1" customFormat="1" ht="18.75" hidden="1" customHeight="1" x14ac:dyDescent="0.2">
      <c r="A697" s="20">
        <v>301928</v>
      </c>
      <c r="B697" s="12" t="s">
        <v>29</v>
      </c>
      <c r="C697" s="20">
        <v>5</v>
      </c>
      <c r="D697" s="1" t="s">
        <v>391</v>
      </c>
      <c r="E697" s="1" t="s">
        <v>448</v>
      </c>
      <c r="F697" s="20">
        <v>103</v>
      </c>
      <c r="G697" s="20">
        <v>301928</v>
      </c>
      <c r="H697" s="1" t="s">
        <v>651</v>
      </c>
      <c r="I697" s="1">
        <v>13696843</v>
      </c>
      <c r="J697" s="21" t="s">
        <v>652</v>
      </c>
      <c r="K697" s="1" t="s">
        <v>81</v>
      </c>
      <c r="L697" s="21" t="s">
        <v>653</v>
      </c>
      <c r="M697" s="22">
        <v>45505</v>
      </c>
      <c r="N697" s="22">
        <v>46418</v>
      </c>
      <c r="O697" s="77">
        <f t="shared" si="23"/>
        <v>0.85</v>
      </c>
      <c r="P697" s="21" t="s">
        <v>654</v>
      </c>
      <c r="Q697" s="1" t="s">
        <v>617</v>
      </c>
      <c r="R697" s="20">
        <v>138</v>
      </c>
      <c r="S697" s="69">
        <v>12638539.797499999</v>
      </c>
      <c r="T697" s="69">
        <v>2230330.5525000002</v>
      </c>
      <c r="U697" s="69">
        <v>0</v>
      </c>
      <c r="V697" s="69">
        <v>0</v>
      </c>
      <c r="W697" s="69">
        <f>S697+T697</f>
        <v>14868870.35</v>
      </c>
      <c r="X697" s="24" t="s">
        <v>84</v>
      </c>
      <c r="Z697" s="23">
        <v>872323.2</v>
      </c>
      <c r="AA697" s="26">
        <v>0</v>
      </c>
    </row>
    <row r="698" spans="1:27" s="1" customFormat="1" ht="18.75" hidden="1" customHeight="1" x14ac:dyDescent="0.2">
      <c r="A698" s="20">
        <v>305568</v>
      </c>
      <c r="B698" s="12" t="s">
        <v>29</v>
      </c>
      <c r="C698" s="20">
        <v>6</v>
      </c>
      <c r="D698" s="1" t="s">
        <v>391</v>
      </c>
      <c r="E698" s="1" t="s">
        <v>448</v>
      </c>
      <c r="F698" s="20">
        <v>103</v>
      </c>
      <c r="G698" s="20">
        <v>305568</v>
      </c>
      <c r="H698" s="1" t="s">
        <v>655</v>
      </c>
      <c r="I698" s="1">
        <v>26377285</v>
      </c>
      <c r="J698" s="21" t="s">
        <v>656</v>
      </c>
      <c r="K698" s="1" t="s">
        <v>657</v>
      </c>
      <c r="L698" s="21" t="s">
        <v>658</v>
      </c>
      <c r="M698" s="22">
        <v>45505</v>
      </c>
      <c r="N698" s="22">
        <v>46418</v>
      </c>
      <c r="O698" s="77">
        <f t="shared" si="23"/>
        <v>0.85</v>
      </c>
      <c r="P698" s="21" t="s">
        <v>395</v>
      </c>
      <c r="Q698" s="1" t="s">
        <v>97</v>
      </c>
      <c r="R698" s="20">
        <v>138</v>
      </c>
      <c r="S698" s="69">
        <v>12545942.880000001</v>
      </c>
      <c r="T698" s="69">
        <v>2213989.92</v>
      </c>
      <c r="U698" s="69">
        <v>0</v>
      </c>
      <c r="V698" s="69">
        <v>0</v>
      </c>
      <c r="W698" s="69">
        <f>S698+T698</f>
        <v>14759932.800000001</v>
      </c>
      <c r="X698" s="24" t="s">
        <v>84</v>
      </c>
      <c r="Z698" s="23">
        <v>1475993.2799999998</v>
      </c>
      <c r="AA698" s="26">
        <v>0</v>
      </c>
    </row>
    <row r="699" spans="1:27" s="1" customFormat="1" ht="18.75" hidden="1" customHeight="1" x14ac:dyDescent="0.2">
      <c r="A699" s="20">
        <v>313800</v>
      </c>
      <c r="B699" s="12" t="s">
        <v>29</v>
      </c>
      <c r="C699" s="20">
        <v>7</v>
      </c>
      <c r="D699" s="1" t="s">
        <v>391</v>
      </c>
      <c r="E699" s="1" t="s">
        <v>448</v>
      </c>
      <c r="F699" s="20">
        <v>103</v>
      </c>
      <c r="G699" s="20">
        <v>313800</v>
      </c>
      <c r="H699" s="1" t="s">
        <v>659</v>
      </c>
      <c r="I699" s="1">
        <v>5541651</v>
      </c>
      <c r="J699" s="21" t="s">
        <v>66</v>
      </c>
      <c r="K699" s="1" t="s">
        <v>81</v>
      </c>
      <c r="L699" s="21" t="s">
        <v>660</v>
      </c>
      <c r="M699" s="22">
        <v>45505</v>
      </c>
      <c r="N699" s="22">
        <v>46326</v>
      </c>
      <c r="O699" s="77">
        <f t="shared" si="23"/>
        <v>0.85000000000000009</v>
      </c>
      <c r="P699" s="21" t="s">
        <v>661</v>
      </c>
      <c r="Q699" s="1" t="s">
        <v>662</v>
      </c>
      <c r="R699" s="20">
        <v>138</v>
      </c>
      <c r="S699" s="69">
        <v>12653749.612500001</v>
      </c>
      <c r="T699" s="69">
        <v>2233014.6375000002</v>
      </c>
      <c r="U699" s="69">
        <v>0</v>
      </c>
      <c r="V699" s="69">
        <v>0</v>
      </c>
      <c r="W699" s="69">
        <f>S699+T699</f>
        <v>14886764.25</v>
      </c>
      <c r="X699" s="24" t="s">
        <v>84</v>
      </c>
      <c r="Z699" s="23">
        <v>424387.55</v>
      </c>
      <c r="AA699" s="26">
        <v>35612.449999999997</v>
      </c>
    </row>
    <row r="700" spans="1:27" s="1" customFormat="1" ht="18.75" hidden="1" customHeight="1" x14ac:dyDescent="0.2">
      <c r="A700" s="20">
        <v>308499</v>
      </c>
      <c r="B700" s="12" t="s">
        <v>29</v>
      </c>
      <c r="C700" s="20">
        <v>8</v>
      </c>
      <c r="D700" s="1" t="s">
        <v>391</v>
      </c>
      <c r="E700" s="1" t="s">
        <v>448</v>
      </c>
      <c r="F700" s="20">
        <v>103</v>
      </c>
      <c r="G700" s="20">
        <v>308499</v>
      </c>
      <c r="H700" s="1" t="s">
        <v>663</v>
      </c>
      <c r="I700" s="1">
        <v>14635380</v>
      </c>
      <c r="J700" s="21" t="s">
        <v>664</v>
      </c>
      <c r="K700" s="1" t="s">
        <v>665</v>
      </c>
      <c r="L700" s="21" t="s">
        <v>666</v>
      </c>
      <c r="M700" s="22">
        <v>45505</v>
      </c>
      <c r="N700" s="22">
        <v>46418</v>
      </c>
      <c r="O700" s="77">
        <f t="shared" si="23"/>
        <v>0.85</v>
      </c>
      <c r="P700" s="21" t="s">
        <v>667</v>
      </c>
      <c r="Q700" s="1" t="s">
        <v>94</v>
      </c>
      <c r="R700" s="20">
        <v>138</v>
      </c>
      <c r="S700" s="69">
        <v>12656658.185000001</v>
      </c>
      <c r="T700" s="69">
        <v>2233527.915</v>
      </c>
      <c r="U700" s="69">
        <v>0</v>
      </c>
      <c r="V700" s="69">
        <v>0</v>
      </c>
      <c r="W700" s="69">
        <f>S700+T700</f>
        <v>14890186.100000001</v>
      </c>
      <c r="X700" s="24" t="s">
        <v>84</v>
      </c>
      <c r="Z700" s="23">
        <v>1402388.18</v>
      </c>
      <c r="AA700" s="26">
        <v>86628.82</v>
      </c>
    </row>
    <row r="701" spans="1:27" s="1" customFormat="1" ht="18.75" hidden="1" customHeight="1" x14ac:dyDescent="0.2">
      <c r="A701" s="20">
        <v>309007</v>
      </c>
      <c r="B701" s="12" t="s">
        <v>29</v>
      </c>
      <c r="C701" s="20">
        <v>9</v>
      </c>
      <c r="D701" s="1" t="s">
        <v>391</v>
      </c>
      <c r="E701" s="1" t="s">
        <v>448</v>
      </c>
      <c r="F701" s="20">
        <v>103</v>
      </c>
      <c r="G701" s="20">
        <v>309007</v>
      </c>
      <c r="H701" s="1" t="s">
        <v>668</v>
      </c>
      <c r="I701" s="1">
        <v>25586151</v>
      </c>
      <c r="J701" s="21" t="s">
        <v>669</v>
      </c>
      <c r="K701" s="1" t="s">
        <v>670</v>
      </c>
      <c r="L701" s="21" t="s">
        <v>671</v>
      </c>
      <c r="M701" s="22">
        <v>45505</v>
      </c>
      <c r="N701" s="22">
        <v>46418</v>
      </c>
      <c r="O701" s="77">
        <f t="shared" si="23"/>
        <v>0.85</v>
      </c>
      <c r="P701" s="21" t="s">
        <v>580</v>
      </c>
      <c r="Q701" s="1" t="s">
        <v>581</v>
      </c>
      <c r="R701" s="20">
        <v>138</v>
      </c>
      <c r="S701" s="69">
        <v>12450362.76</v>
      </c>
      <c r="T701" s="69">
        <v>2197122.84</v>
      </c>
      <c r="U701" s="69">
        <v>0</v>
      </c>
      <c r="V701" s="69">
        <v>0</v>
      </c>
      <c r="W701" s="69">
        <f>S701+T701</f>
        <v>14647485.6</v>
      </c>
      <c r="X701" s="24" t="s">
        <v>84</v>
      </c>
      <c r="Z701" s="23">
        <v>420984.28</v>
      </c>
      <c r="AA701" s="26">
        <v>35415.72</v>
      </c>
    </row>
    <row r="702" spans="1:27" s="1" customFormat="1" ht="18.75" hidden="1" customHeight="1" x14ac:dyDescent="0.2">
      <c r="A702" s="20">
        <v>302267</v>
      </c>
      <c r="B702" s="12" t="s">
        <v>29</v>
      </c>
      <c r="C702" s="20">
        <v>10</v>
      </c>
      <c r="D702" s="1" t="s">
        <v>391</v>
      </c>
      <c r="E702" s="1" t="s">
        <v>448</v>
      </c>
      <c r="F702" s="20">
        <v>103</v>
      </c>
      <c r="G702" s="20">
        <v>302267</v>
      </c>
      <c r="H702" s="1" t="s">
        <v>672</v>
      </c>
      <c r="I702" s="1">
        <v>26377285</v>
      </c>
      <c r="J702" s="21" t="s">
        <v>656</v>
      </c>
      <c r="K702" s="1" t="s">
        <v>673</v>
      </c>
      <c r="L702" s="21" t="s">
        <v>674</v>
      </c>
      <c r="M702" s="22">
        <v>45505</v>
      </c>
      <c r="N702" s="22">
        <v>46418</v>
      </c>
      <c r="O702" s="77">
        <f t="shared" si="23"/>
        <v>0.84713337173865733</v>
      </c>
      <c r="P702" s="21" t="s">
        <v>675</v>
      </c>
      <c r="Q702" s="1" t="s">
        <v>94</v>
      </c>
      <c r="R702" s="20">
        <v>138</v>
      </c>
      <c r="S702" s="69">
        <v>12503631.6395</v>
      </c>
      <c r="T702" s="69">
        <v>2206523.2305000001</v>
      </c>
      <c r="U702" s="69">
        <v>49777.93</v>
      </c>
      <c r="V702" s="69">
        <v>0</v>
      </c>
      <c r="W702" s="69">
        <f t="shared" ref="W702:W713" si="24">S702+T702+U702</f>
        <v>14759932.799999999</v>
      </c>
      <c r="X702" s="24" t="s">
        <v>84</v>
      </c>
      <c r="Z702" s="23">
        <v>1452814.2099999997</v>
      </c>
      <c r="AA702" s="26">
        <v>23179.07</v>
      </c>
    </row>
    <row r="703" spans="1:27" s="1" customFormat="1" ht="18.75" hidden="1" customHeight="1" x14ac:dyDescent="0.2">
      <c r="A703" s="20">
        <v>302272</v>
      </c>
      <c r="B703" s="12" t="s">
        <v>29</v>
      </c>
      <c r="C703" s="20">
        <v>11</v>
      </c>
      <c r="D703" s="1" t="s">
        <v>391</v>
      </c>
      <c r="E703" s="1" t="s">
        <v>448</v>
      </c>
      <c r="F703" s="20">
        <v>103</v>
      </c>
      <c r="G703" s="20">
        <v>302272</v>
      </c>
      <c r="H703" s="1" t="s">
        <v>676</v>
      </c>
      <c r="I703" s="1">
        <v>26023318</v>
      </c>
      <c r="J703" s="21" t="s">
        <v>677</v>
      </c>
      <c r="K703" s="1" t="s">
        <v>678</v>
      </c>
      <c r="L703" s="21" t="s">
        <v>679</v>
      </c>
      <c r="M703" s="22">
        <v>45505</v>
      </c>
      <c r="N703" s="22">
        <v>46418</v>
      </c>
      <c r="O703" s="77">
        <f t="shared" si="23"/>
        <v>0.85</v>
      </c>
      <c r="P703" s="21" t="s">
        <v>680</v>
      </c>
      <c r="Q703" s="1" t="s">
        <v>681</v>
      </c>
      <c r="R703" s="20">
        <v>137</v>
      </c>
      <c r="S703" s="69">
        <v>12657689.66</v>
      </c>
      <c r="T703" s="69">
        <v>2233709.94</v>
      </c>
      <c r="U703" s="69">
        <v>0</v>
      </c>
      <c r="V703" s="69">
        <v>0</v>
      </c>
      <c r="W703" s="69">
        <f t="shared" si="24"/>
        <v>14891399.6</v>
      </c>
      <c r="X703" s="24" t="s">
        <v>84</v>
      </c>
      <c r="Z703" s="23">
        <v>1452848.9300000002</v>
      </c>
      <c r="AA703" s="26">
        <v>78817.03</v>
      </c>
    </row>
    <row r="704" spans="1:27" s="1" customFormat="1" ht="18.75" hidden="1" customHeight="1" x14ac:dyDescent="0.2">
      <c r="A704" s="20">
        <v>304488</v>
      </c>
      <c r="B704" s="12" t="s">
        <v>29</v>
      </c>
      <c r="C704" s="20">
        <v>12</v>
      </c>
      <c r="D704" s="1" t="s">
        <v>391</v>
      </c>
      <c r="E704" s="1" t="s">
        <v>448</v>
      </c>
      <c r="F704" s="20">
        <v>103</v>
      </c>
      <c r="G704" s="20">
        <v>304488</v>
      </c>
      <c r="H704" s="1" t="s">
        <v>682</v>
      </c>
      <c r="I704" s="1">
        <v>37208990</v>
      </c>
      <c r="J704" s="21" t="s">
        <v>683</v>
      </c>
      <c r="K704" s="1" t="s">
        <v>684</v>
      </c>
      <c r="L704" s="21" t="s">
        <v>685</v>
      </c>
      <c r="M704" s="22">
        <v>45505</v>
      </c>
      <c r="N704" s="22">
        <v>46418</v>
      </c>
      <c r="O704" s="77">
        <f t="shared" si="23"/>
        <v>0.84632216949343031</v>
      </c>
      <c r="P704" s="21" t="s">
        <v>686</v>
      </c>
      <c r="Q704" s="1" t="s">
        <v>687</v>
      </c>
      <c r="R704" s="20">
        <v>138</v>
      </c>
      <c r="S704" s="69">
        <v>12433482.84</v>
      </c>
      <c r="T704" s="69">
        <v>2180507.0499999998</v>
      </c>
      <c r="U704" s="69">
        <v>77203.710000000006</v>
      </c>
      <c r="V704" s="69">
        <v>0</v>
      </c>
      <c r="W704" s="69">
        <f t="shared" si="24"/>
        <v>14691193.600000001</v>
      </c>
      <c r="X704" s="24" t="s">
        <v>84</v>
      </c>
      <c r="Z704" s="23">
        <v>1467000</v>
      </c>
      <c r="AA704" s="26">
        <v>0</v>
      </c>
    </row>
    <row r="705" spans="1:27" s="1" customFormat="1" ht="18.75" hidden="1" customHeight="1" x14ac:dyDescent="0.2">
      <c r="A705" s="20">
        <v>310584</v>
      </c>
      <c r="B705" s="12" t="s">
        <v>29</v>
      </c>
      <c r="C705" s="20">
        <v>13</v>
      </c>
      <c r="D705" s="1" t="s">
        <v>391</v>
      </c>
      <c r="E705" s="1" t="s">
        <v>448</v>
      </c>
      <c r="F705" s="20">
        <v>103</v>
      </c>
      <c r="G705" s="20">
        <v>310584</v>
      </c>
      <c r="H705" s="1" t="s">
        <v>688</v>
      </c>
      <c r="I705" s="1">
        <v>21210838</v>
      </c>
      <c r="J705" s="21" t="s">
        <v>689</v>
      </c>
      <c r="K705" s="1" t="s">
        <v>690</v>
      </c>
      <c r="L705" s="21" t="s">
        <v>691</v>
      </c>
      <c r="M705" s="22">
        <v>45505</v>
      </c>
      <c r="N705" s="22">
        <v>46356</v>
      </c>
      <c r="O705" s="77">
        <f t="shared" si="23"/>
        <v>0.84355843722411294</v>
      </c>
      <c r="P705" s="21" t="s">
        <v>221</v>
      </c>
      <c r="Q705" s="1" t="s">
        <v>222</v>
      </c>
      <c r="R705" s="20">
        <v>138</v>
      </c>
      <c r="S705" s="69">
        <v>12556294.210000001</v>
      </c>
      <c r="T705" s="69">
        <v>2215816.62</v>
      </c>
      <c r="U705" s="69">
        <v>112802.48</v>
      </c>
      <c r="V705" s="69">
        <v>0</v>
      </c>
      <c r="W705" s="69">
        <f t="shared" si="24"/>
        <v>14884913.310000002</v>
      </c>
      <c r="X705" s="24" t="s">
        <v>84</v>
      </c>
      <c r="Z705" s="23">
        <v>390400.09</v>
      </c>
      <c r="AA705" s="26">
        <v>14785.91</v>
      </c>
    </row>
    <row r="706" spans="1:27" s="1" customFormat="1" ht="18.75" hidden="1" customHeight="1" x14ac:dyDescent="0.2">
      <c r="A706" s="20">
        <v>311742</v>
      </c>
      <c r="B706" s="12" t="s">
        <v>29</v>
      </c>
      <c r="C706" s="20">
        <v>14</v>
      </c>
      <c r="D706" s="1" t="s">
        <v>391</v>
      </c>
      <c r="E706" s="1" t="s">
        <v>448</v>
      </c>
      <c r="F706" s="20">
        <v>103</v>
      </c>
      <c r="G706" s="20">
        <v>311742</v>
      </c>
      <c r="H706" s="1" t="s">
        <v>692</v>
      </c>
      <c r="I706" s="1">
        <v>27197800</v>
      </c>
      <c r="J706" s="21" t="s">
        <v>693</v>
      </c>
      <c r="K706" s="1" t="s">
        <v>694</v>
      </c>
      <c r="L706" s="21" t="s">
        <v>695</v>
      </c>
      <c r="M706" s="22">
        <v>45505</v>
      </c>
      <c r="N706" s="22">
        <v>46418</v>
      </c>
      <c r="O706" s="77">
        <f t="shared" si="23"/>
        <v>0.85</v>
      </c>
      <c r="P706" s="21" t="s">
        <v>696</v>
      </c>
      <c r="Q706" s="1" t="s">
        <v>94</v>
      </c>
      <c r="R706" s="20">
        <v>138</v>
      </c>
      <c r="S706" s="69">
        <v>6027350</v>
      </c>
      <c r="T706" s="69">
        <v>1063650</v>
      </c>
      <c r="U706" s="69">
        <v>0</v>
      </c>
      <c r="V706" s="69">
        <v>0</v>
      </c>
      <c r="W706" s="69">
        <f t="shared" si="24"/>
        <v>7091000</v>
      </c>
      <c r="X706" s="24" t="s">
        <v>84</v>
      </c>
      <c r="Z706" s="23">
        <v>684355.05</v>
      </c>
      <c r="AA706" s="26">
        <v>24744.949999999997</v>
      </c>
    </row>
    <row r="707" spans="1:27" s="1" customFormat="1" ht="18.75" hidden="1" customHeight="1" x14ac:dyDescent="0.2">
      <c r="A707" s="20">
        <v>310502</v>
      </c>
      <c r="B707" s="12" t="s">
        <v>29</v>
      </c>
      <c r="C707" s="20">
        <v>15</v>
      </c>
      <c r="D707" s="1" t="s">
        <v>391</v>
      </c>
      <c r="E707" s="1" t="s">
        <v>448</v>
      </c>
      <c r="F707" s="20">
        <v>103</v>
      </c>
      <c r="G707" s="20">
        <v>310502</v>
      </c>
      <c r="H707" s="1" t="s">
        <v>697</v>
      </c>
      <c r="I707" s="1">
        <v>31311430</v>
      </c>
      <c r="J707" s="21" t="s">
        <v>698</v>
      </c>
      <c r="K707" s="1" t="s">
        <v>699</v>
      </c>
      <c r="L707" s="21" t="s">
        <v>700</v>
      </c>
      <c r="M707" s="22">
        <v>45505</v>
      </c>
      <c r="N707" s="22">
        <v>46418</v>
      </c>
      <c r="O707" s="77">
        <f t="shared" si="23"/>
        <v>0.85000000056717862</v>
      </c>
      <c r="P707" s="21" t="s">
        <v>696</v>
      </c>
      <c r="Q707" s="1" t="s">
        <v>94</v>
      </c>
      <c r="R707" s="20">
        <v>138</v>
      </c>
      <c r="S707" s="69">
        <v>5994584.1699999999</v>
      </c>
      <c r="T707" s="69">
        <v>1057867.79</v>
      </c>
      <c r="U707" s="69">
        <v>0</v>
      </c>
      <c r="V707" s="69">
        <v>0</v>
      </c>
      <c r="W707" s="69">
        <f t="shared" si="24"/>
        <v>7052451.96</v>
      </c>
      <c r="X707" s="24" t="s">
        <v>84</v>
      </c>
      <c r="Z707" s="23">
        <v>650369.06999999995</v>
      </c>
      <c r="AA707" s="26">
        <v>54874.93</v>
      </c>
    </row>
    <row r="708" spans="1:27" s="1" customFormat="1" ht="18.75" hidden="1" customHeight="1" x14ac:dyDescent="0.2">
      <c r="A708" s="20">
        <v>311494</v>
      </c>
      <c r="B708" s="12" t="s">
        <v>29</v>
      </c>
      <c r="C708" s="20">
        <v>16</v>
      </c>
      <c r="D708" s="1" t="s">
        <v>391</v>
      </c>
      <c r="E708" s="1" t="s">
        <v>448</v>
      </c>
      <c r="F708" s="20">
        <v>103</v>
      </c>
      <c r="G708" s="20">
        <v>311494</v>
      </c>
      <c r="H708" s="1" t="s">
        <v>701</v>
      </c>
      <c r="I708" s="1">
        <v>31839577</v>
      </c>
      <c r="J708" s="21" t="s">
        <v>702</v>
      </c>
      <c r="K708" s="1" t="s">
        <v>703</v>
      </c>
      <c r="L708" s="21" t="s">
        <v>704</v>
      </c>
      <c r="M708" s="22">
        <v>45505</v>
      </c>
      <c r="N708" s="22">
        <v>46418</v>
      </c>
      <c r="O708" s="77">
        <f t="shared" si="23"/>
        <v>0.84999999946170324</v>
      </c>
      <c r="P708" s="21" t="s">
        <v>705</v>
      </c>
      <c r="Q708" s="1" t="s">
        <v>706</v>
      </c>
      <c r="R708" s="20">
        <v>138</v>
      </c>
      <c r="S708" s="69">
        <v>12632437.75</v>
      </c>
      <c r="T708" s="69">
        <v>2229253.73</v>
      </c>
      <c r="U708" s="69">
        <v>0</v>
      </c>
      <c r="V708" s="69">
        <v>0</v>
      </c>
      <c r="W708" s="69">
        <f t="shared" si="24"/>
        <v>14861691.48</v>
      </c>
      <c r="X708" s="24" t="s">
        <v>84</v>
      </c>
      <c r="Z708" s="23">
        <v>3639097.5999999996</v>
      </c>
      <c r="AA708" s="26">
        <v>54690.520000000004</v>
      </c>
    </row>
    <row r="709" spans="1:27" s="1" customFormat="1" ht="18.75" hidden="1" customHeight="1" x14ac:dyDescent="0.2">
      <c r="A709" s="20">
        <v>316667</v>
      </c>
      <c r="B709" s="12" t="s">
        <v>29</v>
      </c>
      <c r="C709" s="20">
        <v>17</v>
      </c>
      <c r="D709" s="1" t="s">
        <v>391</v>
      </c>
      <c r="E709" s="1" t="s">
        <v>448</v>
      </c>
      <c r="F709" s="20">
        <v>103</v>
      </c>
      <c r="G709" s="20">
        <v>316667</v>
      </c>
      <c r="H709" s="1" t="s">
        <v>707</v>
      </c>
      <c r="I709" s="1">
        <v>5541651</v>
      </c>
      <c r="J709" s="21" t="s">
        <v>66</v>
      </c>
      <c r="K709" s="1" t="s">
        <v>81</v>
      </c>
      <c r="L709" s="21" t="s">
        <v>708</v>
      </c>
      <c r="M709" s="22">
        <v>45505</v>
      </c>
      <c r="N709" s="22">
        <v>46356</v>
      </c>
      <c r="O709" s="77">
        <f t="shared" si="23"/>
        <v>0.8500000002118222</v>
      </c>
      <c r="P709" s="21" t="s">
        <v>696</v>
      </c>
      <c r="Q709" s="1" t="s">
        <v>94</v>
      </c>
      <c r="R709" s="20">
        <v>138</v>
      </c>
      <c r="S709" s="69">
        <v>6019198.5099999998</v>
      </c>
      <c r="T709" s="69">
        <v>1062211.5</v>
      </c>
      <c r="U709" s="69">
        <v>0</v>
      </c>
      <c r="V709" s="69">
        <v>0</v>
      </c>
      <c r="W709" s="69">
        <f t="shared" si="24"/>
        <v>7081410.0099999998</v>
      </c>
      <c r="X709" s="24" t="s">
        <v>84</v>
      </c>
      <c r="Z709" s="23">
        <v>637081.13</v>
      </c>
      <c r="AA709" s="26">
        <v>20661.37</v>
      </c>
    </row>
    <row r="710" spans="1:27" s="1" customFormat="1" ht="18.75" hidden="1" customHeight="1" x14ac:dyDescent="0.2">
      <c r="A710" s="20">
        <v>308786</v>
      </c>
      <c r="B710" s="12" t="s">
        <v>29</v>
      </c>
      <c r="C710" s="20">
        <v>18</v>
      </c>
      <c r="D710" s="1" t="s">
        <v>391</v>
      </c>
      <c r="E710" s="1" t="s">
        <v>448</v>
      </c>
      <c r="F710" s="20">
        <v>103</v>
      </c>
      <c r="G710" s="20">
        <v>308786</v>
      </c>
      <c r="H710" s="1" t="s">
        <v>709</v>
      </c>
      <c r="I710" s="1">
        <v>14635380</v>
      </c>
      <c r="J710" s="21" t="s">
        <v>664</v>
      </c>
      <c r="K710" s="1" t="s">
        <v>710</v>
      </c>
      <c r="L710" s="21" t="s">
        <v>711</v>
      </c>
      <c r="M710" s="22">
        <v>45505</v>
      </c>
      <c r="N710" s="22">
        <v>46418</v>
      </c>
      <c r="O710" s="77">
        <f t="shared" si="23"/>
        <v>0.85000000056413616</v>
      </c>
      <c r="P710" s="21" t="s">
        <v>696</v>
      </c>
      <c r="Q710" s="1" t="s">
        <v>94</v>
      </c>
      <c r="R710" s="20">
        <v>138</v>
      </c>
      <c r="S710" s="69">
        <v>6026913.9199999999</v>
      </c>
      <c r="T710" s="69">
        <v>1063573.04</v>
      </c>
      <c r="U710" s="69">
        <v>0</v>
      </c>
      <c r="V710" s="69">
        <v>0</v>
      </c>
      <c r="W710" s="69">
        <f t="shared" si="24"/>
        <v>7090486.96</v>
      </c>
      <c r="X710" s="24" t="s">
        <v>84</v>
      </c>
      <c r="Z710" s="23">
        <v>1601370.05</v>
      </c>
      <c r="AA710" s="26">
        <v>54883.89</v>
      </c>
    </row>
    <row r="711" spans="1:27" s="1" customFormat="1" ht="18.75" hidden="1" customHeight="1" x14ac:dyDescent="0.2">
      <c r="A711" s="20">
        <v>312299</v>
      </c>
      <c r="B711" s="12" t="s">
        <v>29</v>
      </c>
      <c r="C711" s="20">
        <v>19</v>
      </c>
      <c r="D711" s="1" t="s">
        <v>391</v>
      </c>
      <c r="E711" s="1" t="s">
        <v>448</v>
      </c>
      <c r="F711" s="20">
        <v>103</v>
      </c>
      <c r="G711" s="20">
        <v>312299</v>
      </c>
      <c r="H711" s="1" t="s">
        <v>1088</v>
      </c>
      <c r="I711" s="1">
        <v>14196560</v>
      </c>
      <c r="J711" s="21" t="s">
        <v>332</v>
      </c>
      <c r="K711" s="1" t="s">
        <v>81</v>
      </c>
      <c r="L711" s="21" t="s">
        <v>1089</v>
      </c>
      <c r="M711" s="22">
        <v>45536</v>
      </c>
      <c r="N711" s="22">
        <v>46446</v>
      </c>
      <c r="O711" s="77">
        <f t="shared" si="23"/>
        <v>0.85</v>
      </c>
      <c r="P711" s="21" t="s">
        <v>549</v>
      </c>
      <c r="Q711" s="1" t="s">
        <v>93</v>
      </c>
      <c r="R711" s="20">
        <v>138</v>
      </c>
      <c r="S711" s="69">
        <v>12628424.5</v>
      </c>
      <c r="T711" s="69">
        <v>2228545.5</v>
      </c>
      <c r="U711" s="69">
        <v>0</v>
      </c>
      <c r="V711" s="69">
        <v>0</v>
      </c>
      <c r="W711" s="69">
        <f t="shared" si="24"/>
        <v>14856970</v>
      </c>
      <c r="X711" s="24" t="s">
        <v>84</v>
      </c>
      <c r="Z711" s="23">
        <v>1485697</v>
      </c>
      <c r="AA711" s="26">
        <v>0</v>
      </c>
    </row>
    <row r="712" spans="1:27" s="1" customFormat="1" ht="18.75" hidden="1" customHeight="1" x14ac:dyDescent="0.2">
      <c r="A712" s="20">
        <v>318175</v>
      </c>
      <c r="B712" s="12" t="s">
        <v>29</v>
      </c>
      <c r="C712" s="20">
        <v>20</v>
      </c>
      <c r="D712" s="1" t="s">
        <v>868</v>
      </c>
      <c r="E712" s="1" t="s">
        <v>869</v>
      </c>
      <c r="F712" s="20">
        <v>78</v>
      </c>
      <c r="G712" s="20">
        <v>318175</v>
      </c>
      <c r="H712" s="1" t="s">
        <v>1090</v>
      </c>
      <c r="I712" s="1">
        <v>46015336</v>
      </c>
      <c r="J712" s="21" t="s">
        <v>1091</v>
      </c>
      <c r="K712" s="1" t="s">
        <v>81</v>
      </c>
      <c r="L712" s="21" t="s">
        <v>1092</v>
      </c>
      <c r="M712" s="22">
        <v>45536</v>
      </c>
      <c r="N712" s="22">
        <v>46446</v>
      </c>
      <c r="O712" s="77">
        <f t="shared" si="23"/>
        <v>0.80750000101518393</v>
      </c>
      <c r="P712" s="21" t="s">
        <v>675</v>
      </c>
      <c r="Q712" s="1" t="s">
        <v>94</v>
      </c>
      <c r="R712" s="20">
        <v>151</v>
      </c>
      <c r="S712" s="69">
        <v>3201575.14</v>
      </c>
      <c r="T712" s="69">
        <v>564983.85</v>
      </c>
      <c r="U712" s="69">
        <v>198239.94</v>
      </c>
      <c r="V712" s="69">
        <v>0</v>
      </c>
      <c r="W712" s="69">
        <f t="shared" si="24"/>
        <v>3964798.93</v>
      </c>
      <c r="X712" s="24" t="s">
        <v>1887</v>
      </c>
      <c r="Y712" s="1" t="s">
        <v>1888</v>
      </c>
      <c r="Z712" s="23">
        <v>0</v>
      </c>
      <c r="AA712" s="26">
        <v>0</v>
      </c>
    </row>
    <row r="713" spans="1:27" s="1" customFormat="1" ht="18.75" hidden="1" customHeight="1" x14ac:dyDescent="0.2">
      <c r="A713" s="20">
        <v>318193</v>
      </c>
      <c r="B713" s="12" t="s">
        <v>29</v>
      </c>
      <c r="C713" s="20">
        <v>21</v>
      </c>
      <c r="D713" s="1" t="s">
        <v>868</v>
      </c>
      <c r="E713" s="1" t="s">
        <v>869</v>
      </c>
      <c r="F713" s="20">
        <v>78</v>
      </c>
      <c r="G713" s="20">
        <v>318193</v>
      </c>
      <c r="H713" s="1" t="s">
        <v>1093</v>
      </c>
      <c r="I713" s="1">
        <v>46015336</v>
      </c>
      <c r="J713" s="21" t="s">
        <v>1091</v>
      </c>
      <c r="K713" s="1" t="s">
        <v>81</v>
      </c>
      <c r="L713" s="21" t="s">
        <v>1092</v>
      </c>
      <c r="M713" s="22">
        <v>45536</v>
      </c>
      <c r="N713" s="22">
        <v>46446</v>
      </c>
      <c r="O713" s="77">
        <f t="shared" si="23"/>
        <v>0.807499797347908</v>
      </c>
      <c r="P713" s="21" t="s">
        <v>675</v>
      </c>
      <c r="Q713" s="1" t="s">
        <v>94</v>
      </c>
      <c r="R713" s="20">
        <v>151</v>
      </c>
      <c r="S713" s="69">
        <v>3201575.14</v>
      </c>
      <c r="T713" s="69">
        <v>564983.85</v>
      </c>
      <c r="U713" s="69">
        <v>198240.94</v>
      </c>
      <c r="V713" s="69">
        <v>0</v>
      </c>
      <c r="W713" s="69">
        <f t="shared" si="24"/>
        <v>3964799.93</v>
      </c>
      <c r="X713" s="24" t="s">
        <v>1887</v>
      </c>
      <c r="Y713" s="1" t="s">
        <v>1889</v>
      </c>
      <c r="Z713" s="23">
        <v>0</v>
      </c>
      <c r="AA713" s="26">
        <v>0</v>
      </c>
    </row>
    <row r="714" spans="1:27" s="1" customFormat="1" ht="18.75" hidden="1" customHeight="1" x14ac:dyDescent="0.2">
      <c r="A714" s="20">
        <v>300633</v>
      </c>
      <c r="B714" s="12" t="s">
        <v>29</v>
      </c>
      <c r="C714" s="20">
        <v>22</v>
      </c>
      <c r="D714" s="1" t="s">
        <v>868</v>
      </c>
      <c r="E714" s="1" t="s">
        <v>869</v>
      </c>
      <c r="F714" s="20">
        <v>78</v>
      </c>
      <c r="G714" s="20">
        <v>300633</v>
      </c>
      <c r="H714" s="1" t="s">
        <v>1094</v>
      </c>
      <c r="I714" s="1">
        <v>28268640</v>
      </c>
      <c r="J714" s="21" t="s">
        <v>1095</v>
      </c>
      <c r="K714" s="1" t="s">
        <v>1096</v>
      </c>
      <c r="L714" s="21" t="s">
        <v>2459</v>
      </c>
      <c r="M714" s="22">
        <v>45536</v>
      </c>
      <c r="N714" s="22">
        <v>46630</v>
      </c>
      <c r="O714" s="77">
        <f t="shared" si="23"/>
        <v>0.83542620008461466</v>
      </c>
      <c r="P714" s="21" t="s">
        <v>675</v>
      </c>
      <c r="Q714" s="1" t="s">
        <v>94</v>
      </c>
      <c r="R714" s="20">
        <v>151</v>
      </c>
      <c r="S714" s="69">
        <v>4146446.69</v>
      </c>
      <c r="T714" s="69">
        <v>731725.89</v>
      </c>
      <c r="U714" s="69">
        <v>85098.49</v>
      </c>
      <c r="V714" s="69">
        <v>49744.66</v>
      </c>
      <c r="W714" s="69">
        <f t="shared" ref="W714:W735" si="25">S714+T714+U714+V714</f>
        <v>5013015.7300000004</v>
      </c>
      <c r="X714" s="24" t="s">
        <v>84</v>
      </c>
      <c r="Z714" s="23">
        <v>1438635.63</v>
      </c>
      <c r="AA714" s="26">
        <v>0</v>
      </c>
    </row>
    <row r="715" spans="1:27" s="1" customFormat="1" ht="18.75" hidden="1" customHeight="1" x14ac:dyDescent="0.2">
      <c r="A715" s="20">
        <v>313094</v>
      </c>
      <c r="B715" s="12" t="s">
        <v>29</v>
      </c>
      <c r="C715" s="20">
        <v>23</v>
      </c>
      <c r="D715" s="1" t="s">
        <v>868</v>
      </c>
      <c r="E715" s="1" t="s">
        <v>869</v>
      </c>
      <c r="F715" s="20">
        <v>78</v>
      </c>
      <c r="G715" s="20">
        <v>313094</v>
      </c>
      <c r="H715" s="1" t="s">
        <v>1097</v>
      </c>
      <c r="I715" s="1">
        <v>25612730</v>
      </c>
      <c r="J715" s="21" t="s">
        <v>1098</v>
      </c>
      <c r="K715" s="1" t="s">
        <v>1099</v>
      </c>
      <c r="L715" s="21" t="s">
        <v>1100</v>
      </c>
      <c r="M715" s="22">
        <v>45536</v>
      </c>
      <c r="N715" s="22">
        <v>46265</v>
      </c>
      <c r="O715" s="77">
        <f t="shared" si="23"/>
        <v>0.82379300536322009</v>
      </c>
      <c r="P715" s="21" t="s">
        <v>221</v>
      </c>
      <c r="Q715" s="1" t="s">
        <v>222</v>
      </c>
      <c r="R715" s="20">
        <v>151</v>
      </c>
      <c r="S715" s="69">
        <v>4086779.5</v>
      </c>
      <c r="T715" s="69">
        <v>721196.38</v>
      </c>
      <c r="U715" s="69">
        <v>152954.20000000001</v>
      </c>
      <c r="V715" s="69">
        <v>0</v>
      </c>
      <c r="W715" s="69">
        <f t="shared" si="25"/>
        <v>4960930.08</v>
      </c>
      <c r="X715" s="24" t="s">
        <v>84</v>
      </c>
      <c r="Z715" s="23">
        <v>536079.02</v>
      </c>
      <c r="AA715" s="26">
        <v>56004.22</v>
      </c>
    </row>
    <row r="716" spans="1:27" s="1" customFormat="1" ht="18.75" hidden="1" customHeight="1" x14ac:dyDescent="0.2">
      <c r="A716" s="20">
        <v>313141</v>
      </c>
      <c r="B716" s="12" t="s">
        <v>29</v>
      </c>
      <c r="C716" s="20">
        <v>24</v>
      </c>
      <c r="D716" s="1" t="s">
        <v>868</v>
      </c>
      <c r="E716" s="1" t="s">
        <v>869</v>
      </c>
      <c r="F716" s="20">
        <v>78</v>
      </c>
      <c r="G716" s="20">
        <v>313141</v>
      </c>
      <c r="H716" s="1" t="s">
        <v>1101</v>
      </c>
      <c r="I716" s="1">
        <v>25612730</v>
      </c>
      <c r="J716" s="21" t="s">
        <v>1098</v>
      </c>
      <c r="K716" s="1" t="s">
        <v>1102</v>
      </c>
      <c r="L716" s="21" t="s">
        <v>1100</v>
      </c>
      <c r="M716" s="22">
        <v>45536</v>
      </c>
      <c r="N716" s="22">
        <v>46265</v>
      </c>
      <c r="O716" s="77">
        <f t="shared" si="23"/>
        <v>0.82154843170509984</v>
      </c>
      <c r="P716" s="21" t="s">
        <v>221</v>
      </c>
      <c r="Q716" s="1" t="s">
        <v>222</v>
      </c>
      <c r="R716" s="20">
        <v>151</v>
      </c>
      <c r="S716" s="69">
        <v>4077033.13</v>
      </c>
      <c r="T716" s="69">
        <v>719476.43</v>
      </c>
      <c r="U716" s="69">
        <v>166110.99</v>
      </c>
      <c r="V716" s="69">
        <v>0</v>
      </c>
      <c r="W716" s="69">
        <f t="shared" si="25"/>
        <v>4962620.55</v>
      </c>
      <c r="X716" s="24" t="s">
        <v>84</v>
      </c>
      <c r="Z716" s="23">
        <v>1691428.3199999998</v>
      </c>
      <c r="AA716" s="26">
        <v>69075.59</v>
      </c>
    </row>
    <row r="717" spans="1:27" s="1" customFormat="1" ht="18.75" hidden="1" customHeight="1" x14ac:dyDescent="0.2">
      <c r="A717" s="20">
        <v>313120</v>
      </c>
      <c r="B717" s="12" t="s">
        <v>29</v>
      </c>
      <c r="C717" s="20">
        <v>25</v>
      </c>
      <c r="D717" s="1" t="s">
        <v>868</v>
      </c>
      <c r="E717" s="1" t="s">
        <v>869</v>
      </c>
      <c r="F717" s="20">
        <v>78</v>
      </c>
      <c r="G717" s="20">
        <v>313120</v>
      </c>
      <c r="H717" s="1" t="s">
        <v>1103</v>
      </c>
      <c r="I717" s="1">
        <v>25612730</v>
      </c>
      <c r="J717" s="21" t="s">
        <v>1098</v>
      </c>
      <c r="K717" s="1" t="s">
        <v>1104</v>
      </c>
      <c r="L717" s="21" t="s">
        <v>1105</v>
      </c>
      <c r="M717" s="22">
        <v>45536</v>
      </c>
      <c r="N717" s="22">
        <v>46265</v>
      </c>
      <c r="O717" s="77">
        <f t="shared" si="23"/>
        <v>0.82297343434892367</v>
      </c>
      <c r="P717" s="21" t="s">
        <v>221</v>
      </c>
      <c r="Q717" s="1" t="s">
        <v>222</v>
      </c>
      <c r="R717" s="20">
        <v>151</v>
      </c>
      <c r="S717" s="69">
        <v>4077574.97</v>
      </c>
      <c r="T717" s="69">
        <v>719572.05</v>
      </c>
      <c r="U717" s="69">
        <v>157539</v>
      </c>
      <c r="V717" s="69">
        <v>0</v>
      </c>
      <c r="W717" s="69">
        <f t="shared" si="25"/>
        <v>4954686.0200000005</v>
      </c>
      <c r="X717" s="24" t="s">
        <v>84</v>
      </c>
      <c r="Z717" s="23">
        <v>579943.07999999996</v>
      </c>
      <c r="AA717" s="26">
        <v>14907.26</v>
      </c>
    </row>
    <row r="718" spans="1:27" s="1" customFormat="1" ht="18.75" hidden="1" customHeight="1" x14ac:dyDescent="0.2">
      <c r="A718" s="20">
        <v>310574</v>
      </c>
      <c r="B718" s="12" t="s">
        <v>29</v>
      </c>
      <c r="C718" s="20">
        <v>26</v>
      </c>
      <c r="D718" s="1" t="s">
        <v>391</v>
      </c>
      <c r="E718" s="1" t="s">
        <v>448</v>
      </c>
      <c r="F718" s="20">
        <v>103</v>
      </c>
      <c r="G718" s="20">
        <v>310574</v>
      </c>
      <c r="H718" s="1" t="s">
        <v>1106</v>
      </c>
      <c r="I718" s="1">
        <v>43853699</v>
      </c>
      <c r="J718" s="21" t="s">
        <v>1107</v>
      </c>
      <c r="K718" s="1" t="s">
        <v>1108</v>
      </c>
      <c r="L718" s="21" t="s">
        <v>1109</v>
      </c>
      <c r="M718" s="22">
        <v>45536</v>
      </c>
      <c r="N718" s="22">
        <v>46446</v>
      </c>
      <c r="O718" s="77">
        <f t="shared" si="23"/>
        <v>0.83896360539286929</v>
      </c>
      <c r="P718" s="21" t="s">
        <v>696</v>
      </c>
      <c r="Q718" s="1" t="s">
        <v>94</v>
      </c>
      <c r="R718" s="20">
        <v>138</v>
      </c>
      <c r="S718" s="69">
        <v>5922812.7400000002</v>
      </c>
      <c r="T718" s="69">
        <v>1039949.82</v>
      </c>
      <c r="U718" s="69">
        <v>96915.24</v>
      </c>
      <c r="V718" s="69">
        <v>0</v>
      </c>
      <c r="W718" s="69">
        <f t="shared" si="25"/>
        <v>7059677.8000000007</v>
      </c>
      <c r="X718" s="24" t="s">
        <v>84</v>
      </c>
      <c r="Z718" s="23">
        <v>494243.62</v>
      </c>
      <c r="AA718" s="26">
        <v>0</v>
      </c>
    </row>
    <row r="719" spans="1:27" s="1" customFormat="1" ht="18.75" hidden="1" customHeight="1" x14ac:dyDescent="0.2">
      <c r="A719" s="20">
        <v>300990</v>
      </c>
      <c r="B719" s="12" t="s">
        <v>29</v>
      </c>
      <c r="C719" s="20">
        <v>27</v>
      </c>
      <c r="D719" s="1" t="s">
        <v>868</v>
      </c>
      <c r="E719" s="1" t="s">
        <v>869</v>
      </c>
      <c r="F719" s="20">
        <v>78</v>
      </c>
      <c r="G719" s="20">
        <v>300990</v>
      </c>
      <c r="H719" s="1" t="s">
        <v>1110</v>
      </c>
      <c r="I719" s="1">
        <v>14266143</v>
      </c>
      <c r="J719" s="21" t="s">
        <v>1111</v>
      </c>
      <c r="K719" s="1" t="s">
        <v>1112</v>
      </c>
      <c r="L719" s="21" t="s">
        <v>1113</v>
      </c>
      <c r="M719" s="22">
        <v>45536</v>
      </c>
      <c r="N719" s="22">
        <v>46387</v>
      </c>
      <c r="O719" s="77">
        <f t="shared" si="23"/>
        <v>0.80750000317827764</v>
      </c>
      <c r="P719" s="21" t="s">
        <v>106</v>
      </c>
      <c r="Q719" s="1" t="s">
        <v>94</v>
      </c>
      <c r="R719" s="20">
        <v>151</v>
      </c>
      <c r="S719" s="69">
        <v>4007929.39</v>
      </c>
      <c r="T719" s="69">
        <v>707281.66</v>
      </c>
      <c r="U719" s="69">
        <v>248168.98</v>
      </c>
      <c r="V719" s="69">
        <v>0</v>
      </c>
      <c r="W719" s="69">
        <f t="shared" si="25"/>
        <v>4963380.03</v>
      </c>
      <c r="X719" s="24" t="s">
        <v>84</v>
      </c>
      <c r="Z719" s="23">
        <v>496337.99</v>
      </c>
      <c r="AA719" s="26">
        <v>0</v>
      </c>
    </row>
    <row r="720" spans="1:27" s="1" customFormat="1" ht="18.75" hidden="1" customHeight="1" x14ac:dyDescent="0.2">
      <c r="A720" s="20">
        <v>317595</v>
      </c>
      <c r="B720" s="12" t="s">
        <v>29</v>
      </c>
      <c r="C720" s="20">
        <v>28</v>
      </c>
      <c r="D720" s="1" t="s">
        <v>868</v>
      </c>
      <c r="E720" s="1" t="s">
        <v>869</v>
      </c>
      <c r="F720" s="20">
        <v>78</v>
      </c>
      <c r="G720" s="20">
        <v>317595</v>
      </c>
      <c r="H720" s="1" t="s">
        <v>1114</v>
      </c>
      <c r="I720" s="1">
        <v>31667250</v>
      </c>
      <c r="J720" s="21" t="s">
        <v>1115</v>
      </c>
      <c r="K720" s="1" t="s">
        <v>1116</v>
      </c>
      <c r="L720" s="21" t="s">
        <v>1117</v>
      </c>
      <c r="M720" s="22">
        <v>45536</v>
      </c>
      <c r="N720" s="22">
        <v>46630</v>
      </c>
      <c r="O720" s="77">
        <f t="shared" si="23"/>
        <v>0.81892404207233105</v>
      </c>
      <c r="P720" s="21" t="s">
        <v>483</v>
      </c>
      <c r="Q720" s="1" t="s">
        <v>95</v>
      </c>
      <c r="R720" s="20">
        <v>151</v>
      </c>
      <c r="S720" s="69">
        <v>4060497.57</v>
      </c>
      <c r="T720" s="69">
        <v>716558.4</v>
      </c>
      <c r="U720" s="69">
        <v>181276.38</v>
      </c>
      <c r="V720" s="69">
        <v>0</v>
      </c>
      <c r="W720" s="69">
        <f t="shared" si="25"/>
        <v>4958332.3499999996</v>
      </c>
      <c r="X720" s="24" t="s">
        <v>84</v>
      </c>
      <c r="Z720" s="23">
        <v>495833</v>
      </c>
      <c r="AA720" s="26">
        <v>0</v>
      </c>
    </row>
    <row r="721" spans="1:27" s="1" customFormat="1" ht="18.75" hidden="1" customHeight="1" x14ac:dyDescent="0.2">
      <c r="A721" s="20">
        <v>317596</v>
      </c>
      <c r="B721" s="12" t="s">
        <v>29</v>
      </c>
      <c r="C721" s="20">
        <v>29</v>
      </c>
      <c r="D721" s="1" t="s">
        <v>868</v>
      </c>
      <c r="E721" s="1" t="s">
        <v>869</v>
      </c>
      <c r="F721" s="20">
        <v>78</v>
      </c>
      <c r="G721" s="20">
        <v>317596</v>
      </c>
      <c r="H721" s="1" t="s">
        <v>1118</v>
      </c>
      <c r="I721" s="1">
        <v>31667250</v>
      </c>
      <c r="J721" s="21" t="s">
        <v>1115</v>
      </c>
      <c r="K721" s="1" t="s">
        <v>1119</v>
      </c>
      <c r="L721" s="21" t="s">
        <v>1120</v>
      </c>
      <c r="M721" s="22">
        <v>45536</v>
      </c>
      <c r="N721" s="22">
        <v>46630</v>
      </c>
      <c r="O721" s="77">
        <f t="shared" si="23"/>
        <v>0.80749999749520884</v>
      </c>
      <c r="P721" s="21" t="s">
        <v>675</v>
      </c>
      <c r="Q721" s="1" t="s">
        <v>94</v>
      </c>
      <c r="R721" s="20">
        <v>151</v>
      </c>
      <c r="S721" s="69">
        <v>4005598.4</v>
      </c>
      <c r="T721" s="69">
        <v>706870.31</v>
      </c>
      <c r="U721" s="69">
        <v>248024.68</v>
      </c>
      <c r="V721" s="69">
        <v>0</v>
      </c>
      <c r="W721" s="69">
        <f t="shared" si="25"/>
        <v>4960493.3899999997</v>
      </c>
      <c r="X721" s="24" t="s">
        <v>84</v>
      </c>
      <c r="Z721" s="23">
        <v>496049</v>
      </c>
      <c r="AA721" s="26">
        <v>0</v>
      </c>
    </row>
    <row r="722" spans="1:27" s="1" customFormat="1" ht="18.75" hidden="1" customHeight="1" x14ac:dyDescent="0.2">
      <c r="A722" s="20">
        <v>313168</v>
      </c>
      <c r="B722" s="12" t="s">
        <v>29</v>
      </c>
      <c r="C722" s="20">
        <v>30</v>
      </c>
      <c r="D722" s="1" t="s">
        <v>868</v>
      </c>
      <c r="E722" s="1" t="s">
        <v>869</v>
      </c>
      <c r="F722" s="20">
        <v>78</v>
      </c>
      <c r="G722" s="20">
        <v>313168</v>
      </c>
      <c r="H722" s="1" t="s">
        <v>1121</v>
      </c>
      <c r="I722" s="1">
        <v>14670337</v>
      </c>
      <c r="J722" s="21" t="s">
        <v>1122</v>
      </c>
      <c r="K722" s="1" t="s">
        <v>1123</v>
      </c>
      <c r="L722" s="21" t="s">
        <v>1124</v>
      </c>
      <c r="M722" s="22">
        <v>45536</v>
      </c>
      <c r="N722" s="22">
        <v>46265</v>
      </c>
      <c r="O722" s="77">
        <f t="shared" si="23"/>
        <v>0.80749999396909988</v>
      </c>
      <c r="P722" s="21" t="s">
        <v>580</v>
      </c>
      <c r="Q722" s="1" t="s">
        <v>1125</v>
      </c>
      <c r="R722" s="20">
        <v>151</v>
      </c>
      <c r="S722" s="69">
        <v>4003423.89</v>
      </c>
      <c r="T722" s="69">
        <v>706486.57</v>
      </c>
      <c r="U722" s="69">
        <v>247890.06</v>
      </c>
      <c r="V722" s="69">
        <v>0</v>
      </c>
      <c r="W722" s="69">
        <f t="shared" si="25"/>
        <v>4957800.5199999996</v>
      </c>
      <c r="X722" s="24" t="s">
        <v>84</v>
      </c>
      <c r="Z722" s="23">
        <v>517167.15</v>
      </c>
      <c r="AA722" s="26">
        <v>14450.5</v>
      </c>
    </row>
    <row r="723" spans="1:27" s="1" customFormat="1" ht="18.75" hidden="1" customHeight="1" x14ac:dyDescent="0.2">
      <c r="A723" s="20">
        <v>313169</v>
      </c>
      <c r="B723" s="12" t="s">
        <v>29</v>
      </c>
      <c r="C723" s="20">
        <v>31</v>
      </c>
      <c r="D723" s="1" t="s">
        <v>868</v>
      </c>
      <c r="E723" s="1" t="s">
        <v>869</v>
      </c>
      <c r="F723" s="20">
        <v>78</v>
      </c>
      <c r="G723" s="20">
        <v>313169</v>
      </c>
      <c r="H723" s="1" t="s">
        <v>1126</v>
      </c>
      <c r="I723" s="1">
        <v>14670337</v>
      </c>
      <c r="J723" s="21" t="s">
        <v>1122</v>
      </c>
      <c r="K723" s="1" t="s">
        <v>1123</v>
      </c>
      <c r="L723" s="21" t="s">
        <v>1124</v>
      </c>
      <c r="M723" s="22">
        <v>45536</v>
      </c>
      <c r="N723" s="22">
        <v>46265</v>
      </c>
      <c r="O723" s="77">
        <f t="shared" si="23"/>
        <v>0.80749999396909988</v>
      </c>
      <c r="P723" s="21" t="s">
        <v>580</v>
      </c>
      <c r="Q723" s="1" t="s">
        <v>1125</v>
      </c>
      <c r="R723" s="20">
        <v>151</v>
      </c>
      <c r="S723" s="69">
        <v>4003423.89</v>
      </c>
      <c r="T723" s="69">
        <v>706486.57</v>
      </c>
      <c r="U723" s="69">
        <v>247890.06</v>
      </c>
      <c r="V723" s="69">
        <v>0</v>
      </c>
      <c r="W723" s="69">
        <f t="shared" si="25"/>
        <v>4957800.5199999996</v>
      </c>
      <c r="X723" s="24" t="s">
        <v>84</v>
      </c>
      <c r="Z723" s="23">
        <v>464329.01000000007</v>
      </c>
      <c r="AA723" s="26">
        <v>54764.880000000005</v>
      </c>
    </row>
    <row r="724" spans="1:27" s="1" customFormat="1" ht="18.75" hidden="1" customHeight="1" x14ac:dyDescent="0.2">
      <c r="A724" s="20">
        <v>308872</v>
      </c>
      <c r="B724" s="12" t="s">
        <v>29</v>
      </c>
      <c r="C724" s="20">
        <v>32</v>
      </c>
      <c r="D724" s="1" t="s">
        <v>868</v>
      </c>
      <c r="E724" s="1" t="s">
        <v>869</v>
      </c>
      <c r="F724" s="20">
        <v>78</v>
      </c>
      <c r="G724" s="20">
        <v>308872</v>
      </c>
      <c r="H724" s="1" t="s">
        <v>1368</v>
      </c>
      <c r="I724" s="1">
        <v>35958651</v>
      </c>
      <c r="J724" s="21" t="s">
        <v>1369</v>
      </c>
      <c r="K724" s="1" t="s">
        <v>1370</v>
      </c>
      <c r="L724" s="21" t="s">
        <v>1371</v>
      </c>
      <c r="M724" s="22">
        <v>45566</v>
      </c>
      <c r="N724" s="22">
        <v>46477</v>
      </c>
      <c r="O724" s="77">
        <f t="shared" si="23"/>
        <v>0.84539554989905319</v>
      </c>
      <c r="P724" s="21" t="s">
        <v>221</v>
      </c>
      <c r="Q724" s="1" t="s">
        <v>222</v>
      </c>
      <c r="R724" s="20">
        <v>151</v>
      </c>
      <c r="S724" s="69">
        <v>4194359.76</v>
      </c>
      <c r="T724" s="69">
        <v>710947.13</v>
      </c>
      <c r="U724" s="69">
        <v>56110</v>
      </c>
      <c r="V724" s="69">
        <v>0</v>
      </c>
      <c r="W724" s="69">
        <f t="shared" si="25"/>
        <v>4961416.8899999997</v>
      </c>
      <c r="X724" s="24" t="s">
        <v>84</v>
      </c>
      <c r="Z724" s="23">
        <v>496141.69000000006</v>
      </c>
      <c r="AA724" s="26">
        <v>0</v>
      </c>
    </row>
    <row r="725" spans="1:27" s="1" customFormat="1" ht="18.75" hidden="1" customHeight="1" x14ac:dyDescent="0.2">
      <c r="A725" s="20">
        <v>312099</v>
      </c>
      <c r="B725" s="12" t="s">
        <v>29</v>
      </c>
      <c r="C725" s="20">
        <v>33</v>
      </c>
      <c r="D725" s="1" t="s">
        <v>868</v>
      </c>
      <c r="E725" s="1" t="s">
        <v>869</v>
      </c>
      <c r="F725" s="20">
        <v>78</v>
      </c>
      <c r="G725" s="20">
        <v>312099</v>
      </c>
      <c r="H725" s="1" t="s">
        <v>1372</v>
      </c>
      <c r="I725" s="1">
        <v>35958651</v>
      </c>
      <c r="J725" s="21" t="s">
        <v>1369</v>
      </c>
      <c r="K725" s="1" t="s">
        <v>1373</v>
      </c>
      <c r="L725" s="21" t="s">
        <v>1371</v>
      </c>
      <c r="M725" s="22">
        <v>45566</v>
      </c>
      <c r="N725" s="22">
        <v>46477</v>
      </c>
      <c r="O725" s="77">
        <f t="shared" si="23"/>
        <v>0.85000000030417766</v>
      </c>
      <c r="P725" s="21" t="s">
        <v>221</v>
      </c>
      <c r="Q725" s="1" t="s">
        <v>222</v>
      </c>
      <c r="R725" s="20">
        <v>151</v>
      </c>
      <c r="S725" s="69">
        <v>4191628.98</v>
      </c>
      <c r="T725" s="69">
        <v>739699.23</v>
      </c>
      <c r="U725" s="69">
        <v>0</v>
      </c>
      <c r="V725" s="69">
        <v>0</v>
      </c>
      <c r="W725" s="69">
        <f t="shared" si="25"/>
        <v>4931328.21</v>
      </c>
      <c r="X725" s="24" t="s">
        <v>84</v>
      </c>
      <c r="Z725" s="23">
        <v>493132.81000000006</v>
      </c>
      <c r="AA725" s="26">
        <v>0</v>
      </c>
    </row>
    <row r="726" spans="1:27" s="1" customFormat="1" ht="18.75" hidden="1" customHeight="1" x14ac:dyDescent="0.2">
      <c r="A726" s="20">
        <v>318011</v>
      </c>
      <c r="B726" s="12" t="s">
        <v>29</v>
      </c>
      <c r="C726" s="20">
        <v>34</v>
      </c>
      <c r="D726" s="1" t="s">
        <v>868</v>
      </c>
      <c r="E726" s="1" t="s">
        <v>869</v>
      </c>
      <c r="F726" s="20">
        <v>78</v>
      </c>
      <c r="G726" s="20">
        <v>318011</v>
      </c>
      <c r="H726" s="1" t="s">
        <v>1374</v>
      </c>
      <c r="I726" s="1">
        <v>23563763</v>
      </c>
      <c r="J726" s="21" t="s">
        <v>1375</v>
      </c>
      <c r="K726" s="1" t="s">
        <v>1376</v>
      </c>
      <c r="L726" s="21" t="s">
        <v>1377</v>
      </c>
      <c r="M726" s="22">
        <v>45566</v>
      </c>
      <c r="N726" s="22">
        <v>46295</v>
      </c>
      <c r="O726" s="77">
        <f t="shared" si="23"/>
        <v>0.85</v>
      </c>
      <c r="P726" s="21" t="s">
        <v>106</v>
      </c>
      <c r="Q726" s="1" t="s">
        <v>94</v>
      </c>
      <c r="R726" s="20">
        <v>151</v>
      </c>
      <c r="S726" s="69">
        <v>4183365.1</v>
      </c>
      <c r="T726" s="69">
        <v>738240.9</v>
      </c>
      <c r="U726" s="69">
        <v>0</v>
      </c>
      <c r="V726" s="69">
        <v>0</v>
      </c>
      <c r="W726" s="69">
        <f t="shared" si="25"/>
        <v>4921606</v>
      </c>
      <c r="X726" s="24" t="s">
        <v>84</v>
      </c>
      <c r="Z726" s="23">
        <v>492160.6</v>
      </c>
      <c r="AA726" s="26">
        <v>0</v>
      </c>
    </row>
    <row r="727" spans="1:27" s="1" customFormat="1" ht="18.75" hidden="1" customHeight="1" x14ac:dyDescent="0.2">
      <c r="A727" s="20">
        <v>318127</v>
      </c>
      <c r="B727" s="12" t="s">
        <v>29</v>
      </c>
      <c r="C727" s="20">
        <v>35</v>
      </c>
      <c r="D727" s="1" t="s">
        <v>868</v>
      </c>
      <c r="E727" s="1" t="s">
        <v>869</v>
      </c>
      <c r="F727" s="20">
        <v>78</v>
      </c>
      <c r="G727" s="20">
        <v>318127</v>
      </c>
      <c r="H727" s="1" t="s">
        <v>1378</v>
      </c>
      <c r="I727" s="1">
        <v>30437563</v>
      </c>
      <c r="J727" s="21" t="s">
        <v>1379</v>
      </c>
      <c r="K727" s="1" t="s">
        <v>81</v>
      </c>
      <c r="L727" s="21" t="s">
        <v>1380</v>
      </c>
      <c r="M727" s="22">
        <v>45566</v>
      </c>
      <c r="N727" s="22">
        <v>46660</v>
      </c>
      <c r="O727" s="77">
        <f t="shared" si="23"/>
        <v>0.84999999979829521</v>
      </c>
      <c r="P727" s="21" t="s">
        <v>675</v>
      </c>
      <c r="Q727" s="1" t="s">
        <v>94</v>
      </c>
      <c r="R727" s="20">
        <v>151</v>
      </c>
      <c r="S727" s="69">
        <v>4214078.54</v>
      </c>
      <c r="T727" s="69">
        <v>743660.92</v>
      </c>
      <c r="U727" s="69">
        <v>0</v>
      </c>
      <c r="V727" s="69">
        <v>0</v>
      </c>
      <c r="W727" s="69">
        <f t="shared" si="25"/>
        <v>4957739.46</v>
      </c>
      <c r="X727" s="24" t="s">
        <v>84</v>
      </c>
      <c r="Z727" s="23">
        <v>410000</v>
      </c>
      <c r="AA727" s="26">
        <v>0</v>
      </c>
    </row>
    <row r="728" spans="1:27" s="1" customFormat="1" ht="18.75" hidden="1" customHeight="1" x14ac:dyDescent="0.2">
      <c r="A728" s="20">
        <v>310390</v>
      </c>
      <c r="B728" s="12" t="s">
        <v>29</v>
      </c>
      <c r="C728" s="20">
        <v>36</v>
      </c>
      <c r="D728" s="1" t="s">
        <v>391</v>
      </c>
      <c r="E728" s="1" t="s">
        <v>448</v>
      </c>
      <c r="F728" s="20">
        <v>103</v>
      </c>
      <c r="G728" s="20">
        <v>310390</v>
      </c>
      <c r="H728" s="1" t="s">
        <v>1381</v>
      </c>
      <c r="I728" s="1">
        <v>32302961</v>
      </c>
      <c r="J728" s="21" t="s">
        <v>1382</v>
      </c>
      <c r="K728" s="1" t="s">
        <v>1383</v>
      </c>
      <c r="L728" s="21" t="s">
        <v>600</v>
      </c>
      <c r="M728" s="22">
        <v>45566</v>
      </c>
      <c r="N728" s="22">
        <v>46752</v>
      </c>
      <c r="O728" s="77">
        <f t="shared" si="23"/>
        <v>0.83870134280051534</v>
      </c>
      <c r="P728" s="21" t="s">
        <v>1384</v>
      </c>
      <c r="Q728" s="1" t="s">
        <v>1385</v>
      </c>
      <c r="R728" s="20">
        <v>138</v>
      </c>
      <c r="S728" s="69">
        <v>12475549.02</v>
      </c>
      <c r="T728" s="69">
        <v>2201567.4700000002</v>
      </c>
      <c r="U728" s="69">
        <v>197724.39</v>
      </c>
      <c r="V728" s="69">
        <v>0</v>
      </c>
      <c r="W728" s="69">
        <f t="shared" si="25"/>
        <v>14874840.880000001</v>
      </c>
      <c r="X728" s="24" t="s">
        <v>84</v>
      </c>
      <c r="Z728" s="23">
        <v>1487484</v>
      </c>
      <c r="AA728" s="26">
        <v>0</v>
      </c>
    </row>
    <row r="729" spans="1:27" s="1" customFormat="1" ht="18.75" hidden="1" customHeight="1" x14ac:dyDescent="0.2">
      <c r="A729" s="20">
        <v>312860</v>
      </c>
      <c r="B729" s="12" t="s">
        <v>29</v>
      </c>
      <c r="C729" s="20">
        <v>37</v>
      </c>
      <c r="D729" s="1" t="s">
        <v>868</v>
      </c>
      <c r="E729" s="1" t="s">
        <v>869</v>
      </c>
      <c r="F729" s="20">
        <v>78</v>
      </c>
      <c r="G729" s="20">
        <v>312860</v>
      </c>
      <c r="H729" s="1" t="s">
        <v>1386</v>
      </c>
      <c r="I729" s="1">
        <v>22160908</v>
      </c>
      <c r="J729" s="21" t="s">
        <v>1387</v>
      </c>
      <c r="K729" s="1" t="s">
        <v>81</v>
      </c>
      <c r="L729" s="21" t="s">
        <v>1388</v>
      </c>
      <c r="M729" s="22">
        <v>45566</v>
      </c>
      <c r="N729" s="22">
        <v>46660</v>
      </c>
      <c r="O729" s="77">
        <f t="shared" si="23"/>
        <v>0.80749968360179081</v>
      </c>
      <c r="P729" s="21" t="s">
        <v>221</v>
      </c>
      <c r="Q729" s="1" t="s">
        <v>222</v>
      </c>
      <c r="R729" s="20">
        <v>151</v>
      </c>
      <c r="S729" s="69">
        <v>3678751.01</v>
      </c>
      <c r="T729" s="69">
        <v>649191.35</v>
      </c>
      <c r="U729" s="69">
        <v>227788.23</v>
      </c>
      <c r="V729" s="69">
        <v>0</v>
      </c>
      <c r="W729" s="69">
        <f t="shared" si="25"/>
        <v>4555730.59</v>
      </c>
      <c r="X729" s="24" t="s">
        <v>84</v>
      </c>
      <c r="Z729" s="23">
        <v>455573.06</v>
      </c>
      <c r="AA729" s="26">
        <v>0</v>
      </c>
    </row>
    <row r="730" spans="1:27" s="1" customFormat="1" ht="18.75" hidden="1" customHeight="1" x14ac:dyDescent="0.2">
      <c r="A730" s="20">
        <v>308933</v>
      </c>
      <c r="B730" s="12" t="s">
        <v>29</v>
      </c>
      <c r="C730" s="20">
        <v>38</v>
      </c>
      <c r="D730" s="1" t="s">
        <v>868</v>
      </c>
      <c r="E730" s="1" t="s">
        <v>869</v>
      </c>
      <c r="F730" s="20">
        <v>78</v>
      </c>
      <c r="G730" s="20">
        <v>308933</v>
      </c>
      <c r="H730" s="1" t="s">
        <v>1389</v>
      </c>
      <c r="I730" s="1">
        <v>4428558</v>
      </c>
      <c r="J730" s="21" t="s">
        <v>1390</v>
      </c>
      <c r="K730" s="1" t="s">
        <v>1391</v>
      </c>
      <c r="L730" s="21" t="s">
        <v>1392</v>
      </c>
      <c r="M730" s="22">
        <v>45566</v>
      </c>
      <c r="N730" s="22">
        <v>46660</v>
      </c>
      <c r="O730" s="77">
        <f t="shared" si="23"/>
        <v>0.83376018899644122</v>
      </c>
      <c r="P730" s="21" t="s">
        <v>549</v>
      </c>
      <c r="Q730" s="1" t="s">
        <v>1125</v>
      </c>
      <c r="R730" s="20">
        <v>151</v>
      </c>
      <c r="S730" s="69">
        <v>4137652.99</v>
      </c>
      <c r="T730" s="69">
        <v>730174.06</v>
      </c>
      <c r="U730" s="69">
        <v>94814.54</v>
      </c>
      <c r="V730" s="69">
        <v>0</v>
      </c>
      <c r="W730" s="69">
        <f t="shared" si="25"/>
        <v>4962641.5900000008</v>
      </c>
      <c r="X730" s="24" t="s">
        <v>84</v>
      </c>
      <c r="Z730" s="23">
        <v>1488792.4500000002</v>
      </c>
      <c r="AA730" s="26">
        <v>0</v>
      </c>
    </row>
    <row r="731" spans="1:27" s="1" customFormat="1" ht="18.75" hidden="1" customHeight="1" x14ac:dyDescent="0.2">
      <c r="A731" s="20">
        <v>317770</v>
      </c>
      <c r="B731" s="12" t="s">
        <v>29</v>
      </c>
      <c r="C731" s="20">
        <v>39</v>
      </c>
      <c r="D731" s="1" t="s">
        <v>868</v>
      </c>
      <c r="E731" s="1" t="s">
        <v>869</v>
      </c>
      <c r="F731" s="20">
        <v>78</v>
      </c>
      <c r="G731" s="20">
        <v>317770</v>
      </c>
      <c r="H731" s="1" t="s">
        <v>1393</v>
      </c>
      <c r="I731" s="1">
        <v>25744600</v>
      </c>
      <c r="J731" s="21" t="s">
        <v>1394</v>
      </c>
      <c r="K731" s="1" t="s">
        <v>81</v>
      </c>
      <c r="L731" s="21" t="s">
        <v>1395</v>
      </c>
      <c r="M731" s="22">
        <v>45566</v>
      </c>
      <c r="N731" s="22">
        <v>46295</v>
      </c>
      <c r="O731" s="77">
        <f t="shared" si="23"/>
        <v>0.85000000040293788</v>
      </c>
      <c r="P731" s="21" t="s">
        <v>1396</v>
      </c>
      <c r="Q731" s="1" t="s">
        <v>380</v>
      </c>
      <c r="R731" s="20">
        <v>151</v>
      </c>
      <c r="S731" s="69">
        <v>4219012.47</v>
      </c>
      <c r="T731" s="69">
        <v>744531.61</v>
      </c>
      <c r="U731" s="69">
        <v>0</v>
      </c>
      <c r="V731" s="69">
        <v>0</v>
      </c>
      <c r="W731" s="69">
        <f t="shared" si="25"/>
        <v>4963544.08</v>
      </c>
      <c r="X731" s="24" t="s">
        <v>84</v>
      </c>
      <c r="Z731" s="23">
        <v>532036.59</v>
      </c>
      <c r="AA731" s="26">
        <v>25515.82</v>
      </c>
    </row>
    <row r="732" spans="1:27" s="1" customFormat="1" ht="18.75" hidden="1" customHeight="1" x14ac:dyDescent="0.2">
      <c r="A732" s="20">
        <v>316680</v>
      </c>
      <c r="B732" s="12" t="s">
        <v>29</v>
      </c>
      <c r="C732" s="20">
        <v>40</v>
      </c>
      <c r="D732" s="1" t="s">
        <v>391</v>
      </c>
      <c r="E732" s="1" t="s">
        <v>448</v>
      </c>
      <c r="F732" s="20">
        <v>103</v>
      </c>
      <c r="G732" s="20">
        <v>316680</v>
      </c>
      <c r="H732" s="1" t="s">
        <v>1397</v>
      </c>
      <c r="I732" s="1">
        <v>13696843</v>
      </c>
      <c r="J732" s="21" t="s">
        <v>1398</v>
      </c>
      <c r="K732" s="1" t="s">
        <v>1399</v>
      </c>
      <c r="L732" s="21" t="s">
        <v>615</v>
      </c>
      <c r="M732" s="22">
        <v>45566</v>
      </c>
      <c r="N732" s="22">
        <v>46477</v>
      </c>
      <c r="O732" s="77">
        <f t="shared" si="23"/>
        <v>0.85000000016794186</v>
      </c>
      <c r="P732" s="21" t="s">
        <v>616</v>
      </c>
      <c r="Q732" s="1" t="s">
        <v>1400</v>
      </c>
      <c r="R732" s="20">
        <v>138</v>
      </c>
      <c r="S732" s="69">
        <v>12653189.550000001</v>
      </c>
      <c r="T732" s="69">
        <v>2232915.7999999998</v>
      </c>
      <c r="U732" s="69">
        <v>0</v>
      </c>
      <c r="V732" s="69">
        <v>0</v>
      </c>
      <c r="W732" s="69">
        <f t="shared" si="25"/>
        <v>14886105.350000001</v>
      </c>
      <c r="X732" s="24" t="s">
        <v>84</v>
      </c>
      <c r="Z732" s="23">
        <v>820842.1</v>
      </c>
      <c r="AA732" s="26">
        <v>0</v>
      </c>
    </row>
    <row r="733" spans="1:27" s="1" customFormat="1" ht="18.75" hidden="1" customHeight="1" x14ac:dyDescent="0.2">
      <c r="A733" s="20">
        <v>317657</v>
      </c>
      <c r="B733" s="12" t="s">
        <v>29</v>
      </c>
      <c r="C733" s="20">
        <v>41</v>
      </c>
      <c r="D733" s="1" t="s">
        <v>868</v>
      </c>
      <c r="E733" s="1" t="s">
        <v>869</v>
      </c>
      <c r="F733" s="20">
        <v>78</v>
      </c>
      <c r="G733" s="20">
        <v>317657</v>
      </c>
      <c r="H733" s="1" t="s">
        <v>1401</v>
      </c>
      <c r="I733" s="1">
        <v>27855000</v>
      </c>
      <c r="J733" s="21" t="s">
        <v>1402</v>
      </c>
      <c r="K733" s="1" t="s">
        <v>1403</v>
      </c>
      <c r="L733" s="21" t="s">
        <v>1404</v>
      </c>
      <c r="M733" s="22">
        <v>45566</v>
      </c>
      <c r="N733" s="22">
        <v>46418</v>
      </c>
      <c r="O733" s="77">
        <f t="shared" si="23"/>
        <v>0.82164830603017946</v>
      </c>
      <c r="P733" s="21" t="s">
        <v>675</v>
      </c>
      <c r="Q733" s="1" t="s">
        <v>94</v>
      </c>
      <c r="R733" s="20">
        <v>151</v>
      </c>
      <c r="S733" s="69">
        <v>4077964.85</v>
      </c>
      <c r="T733" s="69">
        <v>719640.86</v>
      </c>
      <c r="U733" s="69">
        <v>165545.57999999999</v>
      </c>
      <c r="V733" s="69">
        <v>0</v>
      </c>
      <c r="W733" s="69">
        <f t="shared" si="25"/>
        <v>4963151.29</v>
      </c>
      <c r="X733" s="24" t="s">
        <v>84</v>
      </c>
      <c r="Z733" s="23">
        <v>1158000</v>
      </c>
      <c r="AA733" s="26">
        <v>0</v>
      </c>
    </row>
    <row r="734" spans="1:27" s="1" customFormat="1" ht="18.75" hidden="1" customHeight="1" x14ac:dyDescent="0.2">
      <c r="A734" s="20">
        <v>317674</v>
      </c>
      <c r="B734" s="12" t="s">
        <v>29</v>
      </c>
      <c r="C734" s="20">
        <v>42</v>
      </c>
      <c r="D734" s="1" t="s">
        <v>868</v>
      </c>
      <c r="E734" s="1" t="s">
        <v>869</v>
      </c>
      <c r="F734" s="20">
        <v>78</v>
      </c>
      <c r="G734" s="20">
        <v>317674</v>
      </c>
      <c r="H734" s="1" t="s">
        <v>1405</v>
      </c>
      <c r="I734" s="1">
        <v>27855000</v>
      </c>
      <c r="J734" s="21" t="s">
        <v>1402</v>
      </c>
      <c r="K734" s="1" t="s">
        <v>1406</v>
      </c>
      <c r="L734" s="21" t="s">
        <v>1404</v>
      </c>
      <c r="M734" s="22">
        <v>45566</v>
      </c>
      <c r="N734" s="22">
        <v>46418</v>
      </c>
      <c r="O734" s="77">
        <f t="shared" si="23"/>
        <v>0.82411988919775914</v>
      </c>
      <c r="P734" s="21" t="s">
        <v>675</v>
      </c>
      <c r="Q734" s="1" t="s">
        <v>94</v>
      </c>
      <c r="R734" s="20">
        <v>151</v>
      </c>
      <c r="S734" s="69">
        <v>4077097.47</v>
      </c>
      <c r="T734" s="69">
        <v>719487.79</v>
      </c>
      <c r="U734" s="69">
        <v>150628.76</v>
      </c>
      <c r="V734" s="69">
        <v>0</v>
      </c>
      <c r="W734" s="69">
        <f t="shared" si="25"/>
        <v>4947214.0199999996</v>
      </c>
      <c r="X734" s="24" t="s">
        <v>84</v>
      </c>
      <c r="Z734" s="23">
        <v>1032769.42</v>
      </c>
      <c r="AA734" s="26">
        <v>60230.58</v>
      </c>
    </row>
    <row r="735" spans="1:27" s="1" customFormat="1" ht="18.75" hidden="1" customHeight="1" x14ac:dyDescent="0.2">
      <c r="A735" s="20">
        <v>317949</v>
      </c>
      <c r="B735" s="12" t="s">
        <v>29</v>
      </c>
      <c r="C735" s="20">
        <v>43</v>
      </c>
      <c r="D735" s="1" t="s">
        <v>868</v>
      </c>
      <c r="E735" s="1" t="s">
        <v>869</v>
      </c>
      <c r="F735" s="20">
        <v>78</v>
      </c>
      <c r="G735" s="20">
        <v>317949</v>
      </c>
      <c r="H735" s="1" t="s">
        <v>1407</v>
      </c>
      <c r="I735" s="1">
        <v>30416340</v>
      </c>
      <c r="J735" s="21" t="s">
        <v>1408</v>
      </c>
      <c r="K735" s="1" t="s">
        <v>1409</v>
      </c>
      <c r="L735" s="21" t="s">
        <v>1410</v>
      </c>
      <c r="M735" s="22">
        <v>45566</v>
      </c>
      <c r="N735" s="22">
        <v>46660</v>
      </c>
      <c r="O735" s="77">
        <f t="shared" si="23"/>
        <v>0.84999999909266932</v>
      </c>
      <c r="P735" s="21" t="s">
        <v>1411</v>
      </c>
      <c r="Q735" s="1" t="s">
        <v>1412</v>
      </c>
      <c r="R735" s="20">
        <v>151</v>
      </c>
      <c r="S735" s="69">
        <v>4215662.18</v>
      </c>
      <c r="T735" s="69">
        <v>743940.39</v>
      </c>
      <c r="U735" s="69">
        <v>0</v>
      </c>
      <c r="V735" s="69">
        <v>0</v>
      </c>
      <c r="W735" s="69">
        <f t="shared" si="25"/>
        <v>4959602.5699999994</v>
      </c>
      <c r="X735" s="24" t="s">
        <v>84</v>
      </c>
      <c r="Z735" s="23">
        <v>423458.77</v>
      </c>
      <c r="AA735" s="26">
        <v>0</v>
      </c>
    </row>
    <row r="736" spans="1:27" s="1" customFormat="1" ht="18.75" hidden="1" customHeight="1" x14ac:dyDescent="0.2">
      <c r="A736" s="20">
        <v>311611</v>
      </c>
      <c r="B736" s="12" t="s">
        <v>29</v>
      </c>
      <c r="C736" s="20">
        <v>44</v>
      </c>
      <c r="D736" s="1" t="s">
        <v>868</v>
      </c>
      <c r="E736" s="1" t="s">
        <v>869</v>
      </c>
      <c r="F736" s="20">
        <v>78</v>
      </c>
      <c r="G736" s="20">
        <v>311611</v>
      </c>
      <c r="H736" s="1" t="s">
        <v>1839</v>
      </c>
      <c r="I736" s="1">
        <v>5974914</v>
      </c>
      <c r="J736" s="21" t="s">
        <v>1840</v>
      </c>
      <c r="K736" s="1" t="s">
        <v>1841</v>
      </c>
      <c r="L736" s="21" t="s">
        <v>1842</v>
      </c>
      <c r="M736" s="22">
        <v>45597</v>
      </c>
      <c r="N736" s="22">
        <v>46691</v>
      </c>
      <c r="O736" s="77">
        <f t="shared" si="23"/>
        <v>0.82027747721758792</v>
      </c>
      <c r="P736" s="21" t="s">
        <v>549</v>
      </c>
      <c r="Q736" s="1" t="s">
        <v>93</v>
      </c>
      <c r="R736" s="20">
        <v>151</v>
      </c>
      <c r="S736" s="69">
        <v>4064798.86</v>
      </c>
      <c r="T736" s="69">
        <v>717317.45</v>
      </c>
      <c r="U736" s="69">
        <v>173278.63</v>
      </c>
      <c r="V736" s="69">
        <v>0</v>
      </c>
      <c r="W736" s="69">
        <v>4955394.9399999995</v>
      </c>
      <c r="X736" s="24" t="s">
        <v>84</v>
      </c>
      <c r="Z736" s="23">
        <v>217500</v>
      </c>
      <c r="AA736" s="26">
        <v>0</v>
      </c>
    </row>
    <row r="737" spans="1:27" s="1" customFormat="1" ht="18.75" hidden="1" customHeight="1" x14ac:dyDescent="0.2">
      <c r="A737" s="20">
        <v>312969</v>
      </c>
      <c r="B737" s="12" t="s">
        <v>29</v>
      </c>
      <c r="C737" s="20">
        <v>45</v>
      </c>
      <c r="D737" s="1" t="s">
        <v>868</v>
      </c>
      <c r="E737" s="1" t="s">
        <v>869</v>
      </c>
      <c r="F737" s="20">
        <v>78</v>
      </c>
      <c r="G737" s="20">
        <v>312969</v>
      </c>
      <c r="H737" s="1" t="s">
        <v>1843</v>
      </c>
      <c r="I737" s="1">
        <v>26377285</v>
      </c>
      <c r="J737" s="21" t="s">
        <v>656</v>
      </c>
      <c r="K737" s="1" t="s">
        <v>81</v>
      </c>
      <c r="L737" s="21" t="s">
        <v>1844</v>
      </c>
      <c r="M737" s="22">
        <v>45597</v>
      </c>
      <c r="N737" s="22">
        <v>46691</v>
      </c>
      <c r="O737" s="77">
        <f t="shared" si="23"/>
        <v>0.85000000060465219</v>
      </c>
      <c r="P737" s="21" t="s">
        <v>675</v>
      </c>
      <c r="Q737" s="1" t="s">
        <v>94</v>
      </c>
      <c r="R737" s="20">
        <v>151</v>
      </c>
      <c r="S737" s="69">
        <v>4217301.03</v>
      </c>
      <c r="T737" s="69">
        <v>744229.59</v>
      </c>
      <c r="U737" s="69">
        <v>0</v>
      </c>
      <c r="V737" s="69">
        <v>0</v>
      </c>
      <c r="W737" s="69">
        <v>4961530.62</v>
      </c>
      <c r="X737" s="24" t="s">
        <v>84</v>
      </c>
      <c r="Z737" s="23">
        <v>496153.06</v>
      </c>
      <c r="AA737" s="26">
        <v>0</v>
      </c>
    </row>
    <row r="738" spans="1:27" s="1" customFormat="1" ht="18.75" hidden="1" customHeight="1" x14ac:dyDescent="0.2">
      <c r="A738" s="20">
        <v>313230</v>
      </c>
      <c r="B738" s="12" t="s">
        <v>29</v>
      </c>
      <c r="C738" s="20">
        <v>46</v>
      </c>
      <c r="D738" s="1" t="s">
        <v>868</v>
      </c>
      <c r="E738" s="1" t="s">
        <v>869</v>
      </c>
      <c r="F738" s="20">
        <v>78</v>
      </c>
      <c r="G738" s="20">
        <v>313230</v>
      </c>
      <c r="H738" s="1" t="s">
        <v>1845</v>
      </c>
      <c r="I738" s="1">
        <v>26377285</v>
      </c>
      <c r="J738" s="21" t="s">
        <v>656</v>
      </c>
      <c r="K738" s="1" t="s">
        <v>81</v>
      </c>
      <c r="L738" s="21" t="s">
        <v>1846</v>
      </c>
      <c r="M738" s="22">
        <v>45597</v>
      </c>
      <c r="N738" s="22">
        <v>46691</v>
      </c>
      <c r="O738" s="77">
        <f t="shared" si="23"/>
        <v>0.85000000060465219</v>
      </c>
      <c r="P738" s="21" t="s">
        <v>1847</v>
      </c>
      <c r="Q738" s="1" t="s">
        <v>408</v>
      </c>
      <c r="R738" s="20">
        <v>151</v>
      </c>
      <c r="S738" s="69">
        <v>4217301.03</v>
      </c>
      <c r="T738" s="69">
        <v>744229.59</v>
      </c>
      <c r="U738" s="69">
        <v>0</v>
      </c>
      <c r="V738" s="69">
        <v>0</v>
      </c>
      <c r="W738" s="69">
        <v>4961530.62</v>
      </c>
      <c r="X738" s="24" t="s">
        <v>84</v>
      </c>
      <c r="Z738" s="23">
        <v>496153.06</v>
      </c>
      <c r="AA738" s="26">
        <v>0</v>
      </c>
    </row>
    <row r="739" spans="1:27" s="1" customFormat="1" ht="18.75" hidden="1" customHeight="1" x14ac:dyDescent="0.2">
      <c r="A739" s="20">
        <v>300942</v>
      </c>
      <c r="B739" s="12" t="s">
        <v>29</v>
      </c>
      <c r="C739" s="20">
        <v>47</v>
      </c>
      <c r="D739" s="1" t="s">
        <v>868</v>
      </c>
      <c r="E739" s="1" t="s">
        <v>869</v>
      </c>
      <c r="F739" s="20">
        <v>78</v>
      </c>
      <c r="G739" s="20">
        <v>300942</v>
      </c>
      <c r="H739" s="1" t="s">
        <v>1848</v>
      </c>
      <c r="I739" s="1">
        <v>30064634</v>
      </c>
      <c r="J739" s="21" t="s">
        <v>1849</v>
      </c>
      <c r="K739" s="1" t="s">
        <v>1406</v>
      </c>
      <c r="L739" s="21" t="s">
        <v>1850</v>
      </c>
      <c r="M739" s="22">
        <v>45597</v>
      </c>
      <c r="N739" s="22">
        <v>46326</v>
      </c>
      <c r="O739" s="77">
        <f t="shared" si="23"/>
        <v>0.84999999959554495</v>
      </c>
      <c r="P739" s="21" t="s">
        <v>675</v>
      </c>
      <c r="Q739" s="1" t="s">
        <v>94</v>
      </c>
      <c r="R739" s="20">
        <v>151</v>
      </c>
      <c r="S739" s="69">
        <v>4203186.5199999996</v>
      </c>
      <c r="T739" s="69">
        <v>741738.8</v>
      </c>
      <c r="U739" s="69">
        <v>0</v>
      </c>
      <c r="V739" s="69">
        <v>0</v>
      </c>
      <c r="W739" s="69">
        <v>4944925.3199999994</v>
      </c>
      <c r="X739" s="24" t="s">
        <v>84</v>
      </c>
      <c r="Z739" s="23">
        <v>494492.53</v>
      </c>
      <c r="AA739" s="26">
        <v>0</v>
      </c>
    </row>
    <row r="740" spans="1:27" s="1" customFormat="1" ht="18.75" hidden="1" customHeight="1" x14ac:dyDescent="0.2">
      <c r="A740" s="20">
        <v>318314</v>
      </c>
      <c r="B740" s="12" t="s">
        <v>29</v>
      </c>
      <c r="C740" s="20">
        <v>48</v>
      </c>
      <c r="D740" s="1" t="s">
        <v>868</v>
      </c>
      <c r="E740" s="1" t="s">
        <v>869</v>
      </c>
      <c r="F740" s="20">
        <v>78</v>
      </c>
      <c r="G740" s="20">
        <v>318314</v>
      </c>
      <c r="H740" s="1" t="s">
        <v>1851</v>
      </c>
      <c r="I740" s="1">
        <v>24870499</v>
      </c>
      <c r="J740" s="21" t="s">
        <v>1852</v>
      </c>
      <c r="K740" s="1" t="s">
        <v>1853</v>
      </c>
      <c r="L740" s="21" t="s">
        <v>1854</v>
      </c>
      <c r="M740" s="22">
        <v>45597</v>
      </c>
      <c r="N740" s="22">
        <v>46691</v>
      </c>
      <c r="O740" s="77">
        <f t="shared" si="23"/>
        <v>0.80750000053681725</v>
      </c>
      <c r="P740" s="21" t="s">
        <v>221</v>
      </c>
      <c r="Q740" s="1" t="s">
        <v>222</v>
      </c>
      <c r="R740" s="20">
        <v>151</v>
      </c>
      <c r="S740" s="69">
        <v>3911014.43</v>
      </c>
      <c r="T740" s="69">
        <v>690179.02</v>
      </c>
      <c r="U740" s="69">
        <v>242168.07</v>
      </c>
      <c r="V740" s="69">
        <v>0</v>
      </c>
      <c r="W740" s="69">
        <v>4843361.5200000005</v>
      </c>
      <c r="X740" s="24" t="s">
        <v>84</v>
      </c>
      <c r="Z740" s="23">
        <v>140000</v>
      </c>
      <c r="AA740" s="26">
        <v>0</v>
      </c>
    </row>
    <row r="741" spans="1:27" s="1" customFormat="1" ht="18.75" hidden="1" customHeight="1" x14ac:dyDescent="0.2">
      <c r="A741" s="20">
        <v>312905</v>
      </c>
      <c r="B741" s="12" t="s">
        <v>29</v>
      </c>
      <c r="C741" s="20">
        <v>49</v>
      </c>
      <c r="D741" s="1" t="s">
        <v>868</v>
      </c>
      <c r="E741" s="1" t="s">
        <v>869</v>
      </c>
      <c r="F741" s="20">
        <v>78</v>
      </c>
      <c r="G741" s="20">
        <v>312905</v>
      </c>
      <c r="H741" s="1" t="s">
        <v>1855</v>
      </c>
      <c r="I741" s="1">
        <v>24870499</v>
      </c>
      <c r="J741" s="21" t="s">
        <v>1852</v>
      </c>
      <c r="K741" s="1" t="s">
        <v>1856</v>
      </c>
      <c r="L741" s="21" t="s">
        <v>1857</v>
      </c>
      <c r="M741" s="22">
        <v>45597</v>
      </c>
      <c r="N741" s="22">
        <v>46599</v>
      </c>
      <c r="O741" s="77">
        <f t="shared" si="23"/>
        <v>0.81772542001385851</v>
      </c>
      <c r="P741" s="21" t="s">
        <v>616</v>
      </c>
      <c r="Q741" s="1" t="s">
        <v>1400</v>
      </c>
      <c r="R741" s="20">
        <v>151</v>
      </c>
      <c r="S741" s="69">
        <v>4058363.9</v>
      </c>
      <c r="T741" s="69">
        <v>716181.86</v>
      </c>
      <c r="U741" s="69">
        <v>188445.24</v>
      </c>
      <c r="V741" s="69">
        <v>0</v>
      </c>
      <c r="W741" s="69">
        <v>4962991</v>
      </c>
      <c r="X741" s="24" t="s">
        <v>84</v>
      </c>
      <c r="Z741" s="23">
        <v>496297</v>
      </c>
      <c r="AA741" s="26">
        <v>0</v>
      </c>
    </row>
    <row r="742" spans="1:27" s="1" customFormat="1" ht="18.75" hidden="1" customHeight="1" x14ac:dyDescent="0.2">
      <c r="A742" s="20">
        <v>318202</v>
      </c>
      <c r="B742" s="12" t="s">
        <v>29</v>
      </c>
      <c r="C742" s="20">
        <v>50</v>
      </c>
      <c r="D742" s="1" t="s">
        <v>868</v>
      </c>
      <c r="E742" s="1" t="s">
        <v>869</v>
      </c>
      <c r="F742" s="20">
        <v>78</v>
      </c>
      <c r="G742" s="20">
        <v>318202</v>
      </c>
      <c r="H742" s="1" t="s">
        <v>1858</v>
      </c>
      <c r="I742" s="1">
        <v>27828596</v>
      </c>
      <c r="J742" s="21" t="s">
        <v>1859</v>
      </c>
      <c r="K742" s="1" t="s">
        <v>1860</v>
      </c>
      <c r="L742" s="21" t="s">
        <v>1861</v>
      </c>
      <c r="M742" s="22">
        <v>45597</v>
      </c>
      <c r="N742" s="22">
        <v>46691</v>
      </c>
      <c r="O742" s="77">
        <f t="shared" si="23"/>
        <v>0.84999999899151868</v>
      </c>
      <c r="P742" s="21" t="s">
        <v>675</v>
      </c>
      <c r="Q742" s="1" t="s">
        <v>94</v>
      </c>
      <c r="R742" s="20">
        <v>151</v>
      </c>
      <c r="S742" s="69">
        <v>4214256.9000000004</v>
      </c>
      <c r="T742" s="69">
        <v>522958.97</v>
      </c>
      <c r="U742" s="69">
        <v>220733.43</v>
      </c>
      <c r="V742" s="69">
        <v>0</v>
      </c>
      <c r="W742" s="69">
        <v>4957949.3</v>
      </c>
      <c r="X742" s="24" t="s">
        <v>84</v>
      </c>
      <c r="Z742" s="23">
        <v>348639.31</v>
      </c>
      <c r="AA742" s="26">
        <v>0</v>
      </c>
    </row>
    <row r="743" spans="1:27" s="1" customFormat="1" ht="18.75" hidden="1" customHeight="1" x14ac:dyDescent="0.2">
      <c r="A743" s="20">
        <v>311876</v>
      </c>
      <c r="B743" s="12" t="s">
        <v>29</v>
      </c>
      <c r="C743" s="20">
        <v>51</v>
      </c>
      <c r="D743" s="1" t="s">
        <v>391</v>
      </c>
      <c r="E743" s="1" t="s">
        <v>448</v>
      </c>
      <c r="F743" s="20">
        <v>103</v>
      </c>
      <c r="G743" s="20">
        <v>311876</v>
      </c>
      <c r="H743" s="1" t="s">
        <v>1862</v>
      </c>
      <c r="I743" s="1">
        <v>25586151</v>
      </c>
      <c r="J743" s="21" t="s">
        <v>669</v>
      </c>
      <c r="K743" s="1" t="s">
        <v>1863</v>
      </c>
      <c r="L743" s="21" t="s">
        <v>1864</v>
      </c>
      <c r="M743" s="22">
        <v>45597</v>
      </c>
      <c r="N743" s="22">
        <v>46507</v>
      </c>
      <c r="O743" s="77">
        <f t="shared" si="23"/>
        <v>0.85</v>
      </c>
      <c r="P743" s="21" t="s">
        <v>221</v>
      </c>
      <c r="Q743" s="1" t="s">
        <v>222</v>
      </c>
      <c r="R743" s="20">
        <v>138</v>
      </c>
      <c r="S743" s="69">
        <v>12657349.15</v>
      </c>
      <c r="T743" s="69">
        <v>2233649.85</v>
      </c>
      <c r="U743" s="69">
        <v>0</v>
      </c>
      <c r="V743" s="69">
        <v>0</v>
      </c>
      <c r="W743" s="69">
        <v>14890999</v>
      </c>
      <c r="X743" s="24" t="s">
        <v>84</v>
      </c>
      <c r="Z743" s="23">
        <v>1075060.6000000001</v>
      </c>
      <c r="AA743" s="26">
        <v>0</v>
      </c>
    </row>
    <row r="744" spans="1:27" s="1" customFormat="1" ht="18.75" hidden="1" customHeight="1" x14ac:dyDescent="0.2">
      <c r="A744" s="20">
        <v>316247</v>
      </c>
      <c r="B744" s="12" t="s">
        <v>29</v>
      </c>
      <c r="C744" s="20">
        <v>52</v>
      </c>
      <c r="D744" s="1" t="s">
        <v>868</v>
      </c>
      <c r="E744" s="1" t="s">
        <v>869</v>
      </c>
      <c r="F744" s="20">
        <v>78</v>
      </c>
      <c r="G744" s="20">
        <v>316247</v>
      </c>
      <c r="H744" s="1" t="s">
        <v>1865</v>
      </c>
      <c r="I744" s="1">
        <v>31839577</v>
      </c>
      <c r="J744" s="21" t="s">
        <v>702</v>
      </c>
      <c r="K744" s="1" t="s">
        <v>1866</v>
      </c>
      <c r="L744" s="21" t="s">
        <v>1867</v>
      </c>
      <c r="M744" s="22">
        <v>45597</v>
      </c>
      <c r="N744" s="22">
        <v>46691</v>
      </c>
      <c r="O744" s="77">
        <f t="shared" si="23"/>
        <v>0.84999999959576078</v>
      </c>
      <c r="P744" s="21" t="s">
        <v>675</v>
      </c>
      <c r="Q744" s="1" t="s">
        <v>94</v>
      </c>
      <c r="R744" s="20">
        <v>151</v>
      </c>
      <c r="S744" s="69">
        <v>4205430.5199999996</v>
      </c>
      <c r="T744" s="69">
        <v>742134.8</v>
      </c>
      <c r="U744" s="69">
        <v>0</v>
      </c>
      <c r="V744" s="69">
        <v>0</v>
      </c>
      <c r="W744" s="69">
        <v>4947565.3199999994</v>
      </c>
      <c r="X744" s="24" t="s">
        <v>84</v>
      </c>
      <c r="Z744" s="23">
        <v>1363721.7899999998</v>
      </c>
      <c r="AA744" s="26">
        <v>0</v>
      </c>
    </row>
    <row r="745" spans="1:27" s="1" customFormat="1" ht="18.75" hidden="1" customHeight="1" x14ac:dyDescent="0.2">
      <c r="A745" s="20">
        <v>313740</v>
      </c>
      <c r="B745" s="12" t="s">
        <v>29</v>
      </c>
      <c r="C745" s="20">
        <v>53</v>
      </c>
      <c r="D745" s="1" t="s">
        <v>868</v>
      </c>
      <c r="E745" s="1" t="s">
        <v>869</v>
      </c>
      <c r="F745" s="20">
        <v>78</v>
      </c>
      <c r="G745" s="20">
        <v>313740</v>
      </c>
      <c r="H745" s="1" t="s">
        <v>1868</v>
      </c>
      <c r="I745" s="1">
        <v>31839577</v>
      </c>
      <c r="J745" s="21" t="s">
        <v>702</v>
      </c>
      <c r="K745" s="1" t="s">
        <v>1869</v>
      </c>
      <c r="L745" s="21" t="s">
        <v>1870</v>
      </c>
      <c r="M745" s="22">
        <v>45597</v>
      </c>
      <c r="N745" s="22">
        <v>46691</v>
      </c>
      <c r="O745" s="77">
        <f t="shared" si="23"/>
        <v>0.85000000040431656</v>
      </c>
      <c r="P745" s="21" t="s">
        <v>675</v>
      </c>
      <c r="Q745" s="1" t="s">
        <v>94</v>
      </c>
      <c r="R745" s="20">
        <v>151</v>
      </c>
      <c r="S745" s="69">
        <v>4204627.07</v>
      </c>
      <c r="T745" s="69">
        <v>741993.01</v>
      </c>
      <c r="U745" s="69">
        <v>0</v>
      </c>
      <c r="V745" s="69">
        <v>0</v>
      </c>
      <c r="W745" s="69">
        <v>4946620.08</v>
      </c>
      <c r="X745" s="24" t="s">
        <v>84</v>
      </c>
      <c r="Z745" s="23">
        <v>1483986.01</v>
      </c>
      <c r="AA745" s="26">
        <v>0</v>
      </c>
    </row>
    <row r="746" spans="1:27" s="1" customFormat="1" ht="18.75" hidden="1" customHeight="1" x14ac:dyDescent="0.2">
      <c r="A746" s="20">
        <v>313192</v>
      </c>
      <c r="B746" s="12" t="s">
        <v>29</v>
      </c>
      <c r="C746" s="20">
        <v>54</v>
      </c>
      <c r="D746" s="1" t="s">
        <v>868</v>
      </c>
      <c r="E746" s="1" t="s">
        <v>869</v>
      </c>
      <c r="F746" s="20">
        <v>78</v>
      </c>
      <c r="G746" s="20">
        <v>313192</v>
      </c>
      <c r="H746" s="1" t="s">
        <v>1871</v>
      </c>
      <c r="I746" s="1">
        <v>11258553</v>
      </c>
      <c r="J746" s="21" t="s">
        <v>1872</v>
      </c>
      <c r="K746" s="1" t="s">
        <v>1873</v>
      </c>
      <c r="L746" s="21" t="s">
        <v>1874</v>
      </c>
      <c r="M746" s="22">
        <v>45597</v>
      </c>
      <c r="N746" s="22">
        <v>46203</v>
      </c>
      <c r="O746" s="77">
        <f t="shared" si="23"/>
        <v>0.85000000060482928</v>
      </c>
      <c r="P746" s="21" t="s">
        <v>675</v>
      </c>
      <c r="Q746" s="1" t="s">
        <v>94</v>
      </c>
      <c r="R746" s="20">
        <v>151</v>
      </c>
      <c r="S746" s="69">
        <v>4216066.1500000004</v>
      </c>
      <c r="T746" s="69">
        <v>744011.67</v>
      </c>
      <c r="U746" s="69">
        <v>0</v>
      </c>
      <c r="V746" s="69">
        <v>0</v>
      </c>
      <c r="W746" s="69">
        <v>4960077.82</v>
      </c>
      <c r="X746" s="24" t="s">
        <v>84</v>
      </c>
      <c r="Z746" s="23">
        <v>496007.78</v>
      </c>
      <c r="AA746" s="26">
        <v>0</v>
      </c>
    </row>
    <row r="747" spans="1:27" s="1" customFormat="1" ht="18.75" hidden="1" customHeight="1" x14ac:dyDescent="0.2">
      <c r="A747" s="20">
        <v>302831</v>
      </c>
      <c r="B747" s="12" t="s">
        <v>29</v>
      </c>
      <c r="C747" s="20">
        <v>55</v>
      </c>
      <c r="D747" s="1" t="s">
        <v>868</v>
      </c>
      <c r="E747" s="1" t="s">
        <v>869</v>
      </c>
      <c r="F747" s="20">
        <v>78</v>
      </c>
      <c r="G747" s="20">
        <v>302831</v>
      </c>
      <c r="H747" s="1" t="s">
        <v>1875</v>
      </c>
      <c r="I747" s="1">
        <v>26023318</v>
      </c>
      <c r="J747" s="21" t="s">
        <v>677</v>
      </c>
      <c r="K747" s="1" t="s">
        <v>1876</v>
      </c>
      <c r="L747" s="21" t="s">
        <v>1877</v>
      </c>
      <c r="M747" s="22">
        <v>45597</v>
      </c>
      <c r="N747" s="22">
        <v>46507</v>
      </c>
      <c r="O747" s="77">
        <f t="shared" si="23"/>
        <v>0.8499999991941497</v>
      </c>
      <c r="P747" s="21" t="s">
        <v>1878</v>
      </c>
      <c r="Q747" s="1" t="s">
        <v>1879</v>
      </c>
      <c r="R747" s="20">
        <v>151</v>
      </c>
      <c r="S747" s="69">
        <v>4219145.88</v>
      </c>
      <c r="T747" s="69">
        <v>744555.16</v>
      </c>
      <c r="U747" s="69">
        <v>0</v>
      </c>
      <c r="V747" s="69">
        <v>0</v>
      </c>
      <c r="W747" s="69">
        <v>4963701.04</v>
      </c>
      <c r="X747" s="24" t="s">
        <v>84</v>
      </c>
      <c r="Z747" s="23">
        <v>496370.08999999997</v>
      </c>
      <c r="AA747" s="26">
        <v>0</v>
      </c>
    </row>
    <row r="748" spans="1:27" s="1" customFormat="1" ht="18.75" hidden="1" customHeight="1" x14ac:dyDescent="0.2">
      <c r="A748" s="20">
        <v>313093</v>
      </c>
      <c r="B748" s="12" t="s">
        <v>29</v>
      </c>
      <c r="C748" s="20">
        <v>56</v>
      </c>
      <c r="D748" s="1" t="s">
        <v>868</v>
      </c>
      <c r="E748" s="1" t="s">
        <v>869</v>
      </c>
      <c r="F748" s="20">
        <v>78</v>
      </c>
      <c r="G748" s="20">
        <v>313093</v>
      </c>
      <c r="H748" s="1" t="s">
        <v>1880</v>
      </c>
      <c r="I748" s="1">
        <v>31839577</v>
      </c>
      <c r="J748" s="21" t="s">
        <v>702</v>
      </c>
      <c r="K748" s="1" t="s">
        <v>1866</v>
      </c>
      <c r="L748" s="21" t="s">
        <v>1867</v>
      </c>
      <c r="M748" s="22">
        <v>45597</v>
      </c>
      <c r="N748" s="22">
        <v>46691</v>
      </c>
      <c r="O748" s="77">
        <f t="shared" si="23"/>
        <v>0.85</v>
      </c>
      <c r="P748" s="21" t="s">
        <v>675</v>
      </c>
      <c r="Q748" s="1" t="s">
        <v>94</v>
      </c>
      <c r="R748" s="20">
        <v>151</v>
      </c>
      <c r="S748" s="69">
        <v>4211009.82</v>
      </c>
      <c r="T748" s="69">
        <v>743119.38</v>
      </c>
      <c r="U748" s="69">
        <v>0</v>
      </c>
      <c r="V748" s="69">
        <v>0</v>
      </c>
      <c r="W748" s="69">
        <v>4954129.2</v>
      </c>
      <c r="X748" s="24" t="s">
        <v>84</v>
      </c>
      <c r="Z748" s="23">
        <v>1365690.9</v>
      </c>
      <c r="AA748" s="26">
        <v>0</v>
      </c>
    </row>
    <row r="749" spans="1:27" s="1" customFormat="1" ht="18.75" hidden="1" customHeight="1" x14ac:dyDescent="0.2">
      <c r="A749" s="20">
        <v>311729</v>
      </c>
      <c r="B749" s="12" t="s">
        <v>29</v>
      </c>
      <c r="C749" s="20">
        <v>57</v>
      </c>
      <c r="D749" s="1" t="s">
        <v>868</v>
      </c>
      <c r="E749" s="1" t="s">
        <v>869</v>
      </c>
      <c r="F749" s="20">
        <v>78</v>
      </c>
      <c r="G749" s="20">
        <v>311729</v>
      </c>
      <c r="H749" s="1" t="s">
        <v>1881</v>
      </c>
      <c r="I749" s="1">
        <v>24843893</v>
      </c>
      <c r="J749" s="21" t="s">
        <v>1882</v>
      </c>
      <c r="K749" s="1" t="s">
        <v>81</v>
      </c>
      <c r="L749" s="21" t="s">
        <v>1883</v>
      </c>
      <c r="M749" s="22">
        <v>45597</v>
      </c>
      <c r="N749" s="22">
        <v>46326</v>
      </c>
      <c r="O749" s="77">
        <f t="shared" si="23"/>
        <v>0.8074999991032038</v>
      </c>
      <c r="P749" s="21" t="s">
        <v>1884</v>
      </c>
      <c r="Q749" s="1" t="s">
        <v>95</v>
      </c>
      <c r="R749" s="20">
        <v>151</v>
      </c>
      <c r="S749" s="69">
        <v>4006902.9</v>
      </c>
      <c r="T749" s="69">
        <v>707100.51</v>
      </c>
      <c r="U749" s="69">
        <v>248105.45</v>
      </c>
      <c r="V749" s="69">
        <v>0</v>
      </c>
      <c r="W749" s="69">
        <v>4962108.8600000003</v>
      </c>
      <c r="X749" s="24" t="s">
        <v>84</v>
      </c>
      <c r="Z749" s="23">
        <v>496210.89</v>
      </c>
      <c r="AA749" s="26">
        <v>0</v>
      </c>
    </row>
    <row r="750" spans="1:27" s="1" customFormat="1" ht="18.75" hidden="1" customHeight="1" x14ac:dyDescent="0.2">
      <c r="A750" s="20">
        <v>312871</v>
      </c>
      <c r="B750" s="12" t="s">
        <v>29</v>
      </c>
      <c r="C750" s="20">
        <v>58</v>
      </c>
      <c r="D750" s="1" t="s">
        <v>868</v>
      </c>
      <c r="E750" s="1" t="s">
        <v>869</v>
      </c>
      <c r="F750" s="20">
        <v>78</v>
      </c>
      <c r="G750" s="20">
        <v>312871</v>
      </c>
      <c r="H750" s="1" t="s">
        <v>1885</v>
      </c>
      <c r="I750" s="1">
        <v>24843893</v>
      </c>
      <c r="J750" s="21" t="s">
        <v>1882</v>
      </c>
      <c r="K750" s="1" t="s">
        <v>81</v>
      </c>
      <c r="L750" s="21" t="s">
        <v>1886</v>
      </c>
      <c r="M750" s="22">
        <v>45597</v>
      </c>
      <c r="N750" s="22">
        <v>46326</v>
      </c>
      <c r="O750" s="77">
        <f t="shared" si="23"/>
        <v>0.8075000004641435</v>
      </c>
      <c r="P750" s="21" t="s">
        <v>1884</v>
      </c>
      <c r="Q750" s="1" t="s">
        <v>95</v>
      </c>
      <c r="R750" s="20">
        <v>151</v>
      </c>
      <c r="S750" s="69">
        <v>4001456.4</v>
      </c>
      <c r="T750" s="69">
        <v>706139.37</v>
      </c>
      <c r="U750" s="69">
        <v>247768.19</v>
      </c>
      <c r="V750" s="69">
        <v>0</v>
      </c>
      <c r="W750" s="69">
        <v>4955363.96</v>
      </c>
      <c r="X750" s="24" t="s">
        <v>84</v>
      </c>
      <c r="Z750" s="23">
        <v>495536.4</v>
      </c>
      <c r="AA750" s="26">
        <v>0</v>
      </c>
    </row>
    <row r="751" spans="1:27" s="1" customFormat="1" ht="18.75" hidden="1" customHeight="1" x14ac:dyDescent="0.2">
      <c r="A751" s="20">
        <v>309668</v>
      </c>
      <c r="B751" s="12" t="s">
        <v>29</v>
      </c>
      <c r="C751" s="20">
        <v>59</v>
      </c>
      <c r="D751" s="1" t="s">
        <v>868</v>
      </c>
      <c r="E751" s="1" t="s">
        <v>2390</v>
      </c>
      <c r="F751" s="20">
        <v>78</v>
      </c>
      <c r="G751" s="20">
        <v>309668</v>
      </c>
      <c r="H751" s="1" t="s">
        <v>2391</v>
      </c>
      <c r="I751" s="1">
        <v>14266143</v>
      </c>
      <c r="J751" s="21" t="s">
        <v>1111</v>
      </c>
      <c r="K751" s="1" t="s">
        <v>2392</v>
      </c>
      <c r="L751" s="21" t="s">
        <v>2393</v>
      </c>
      <c r="M751" s="22">
        <v>45627</v>
      </c>
      <c r="N751" s="22">
        <v>46477</v>
      </c>
      <c r="O751" s="77">
        <f t="shared" si="23"/>
        <v>0.81305840487617409</v>
      </c>
      <c r="P751" s="21" t="s">
        <v>2394</v>
      </c>
      <c r="Q751" s="1" t="s">
        <v>2395</v>
      </c>
      <c r="R751" s="20">
        <v>151</v>
      </c>
      <c r="S751" s="69">
        <v>3792038.38</v>
      </c>
      <c r="T751" s="69">
        <v>669183.24</v>
      </c>
      <c r="U751" s="69">
        <v>202697.18</v>
      </c>
      <c r="V751" s="69">
        <v>0</v>
      </c>
      <c r="W751" s="69">
        <v>4663918.8</v>
      </c>
      <c r="X751" s="24" t="s">
        <v>84</v>
      </c>
      <c r="Z751" s="23">
        <v>1399175.64</v>
      </c>
      <c r="AA751" s="26">
        <v>0</v>
      </c>
    </row>
    <row r="752" spans="1:27" s="1" customFormat="1" ht="18.75" hidden="1" customHeight="1" x14ac:dyDescent="0.2">
      <c r="A752" s="20">
        <v>313904</v>
      </c>
      <c r="B752" s="12" t="s">
        <v>29</v>
      </c>
      <c r="C752" s="20">
        <v>60</v>
      </c>
      <c r="D752" s="1" t="s">
        <v>868</v>
      </c>
      <c r="E752" s="1" t="s">
        <v>2390</v>
      </c>
      <c r="F752" s="20">
        <v>78</v>
      </c>
      <c r="G752" s="20">
        <v>313904</v>
      </c>
      <c r="H752" s="1" t="s">
        <v>2396</v>
      </c>
      <c r="I752" s="1">
        <v>4428558</v>
      </c>
      <c r="J752" s="21" t="s">
        <v>1390</v>
      </c>
      <c r="K752" s="1" t="s">
        <v>2397</v>
      </c>
      <c r="L752" s="21" t="s">
        <v>2398</v>
      </c>
      <c r="M752" s="22">
        <v>45627</v>
      </c>
      <c r="N752" s="22">
        <v>46326</v>
      </c>
      <c r="O752" s="77">
        <f t="shared" si="23"/>
        <v>0.84999999959706674</v>
      </c>
      <c r="P752" s="21" t="s">
        <v>549</v>
      </c>
      <c r="Q752" s="1" t="s">
        <v>93</v>
      </c>
      <c r="R752" s="20">
        <v>151</v>
      </c>
      <c r="S752" s="69">
        <v>4219060.78</v>
      </c>
      <c r="T752" s="69">
        <v>744540.14</v>
      </c>
      <c r="U752" s="69">
        <v>0</v>
      </c>
      <c r="V752" s="69">
        <v>0</v>
      </c>
      <c r="W752" s="69">
        <v>4963600.92</v>
      </c>
      <c r="X752" s="24" t="s">
        <v>84</v>
      </c>
      <c r="Z752" s="23">
        <v>496360</v>
      </c>
      <c r="AA752" s="26">
        <v>0</v>
      </c>
    </row>
    <row r="753" spans="1:27" s="1" customFormat="1" ht="18.75" hidden="1" customHeight="1" x14ac:dyDescent="0.2">
      <c r="A753" s="20">
        <v>311069</v>
      </c>
      <c r="B753" s="12" t="s">
        <v>29</v>
      </c>
      <c r="C753" s="20">
        <v>61</v>
      </c>
      <c r="D753" s="1" t="s">
        <v>868</v>
      </c>
      <c r="E753" s="1" t="s">
        <v>2390</v>
      </c>
      <c r="F753" s="20">
        <v>78</v>
      </c>
      <c r="G753" s="20">
        <v>311069</v>
      </c>
      <c r="H753" s="1" t="s">
        <v>2399</v>
      </c>
      <c r="I753" s="1">
        <v>24065805</v>
      </c>
      <c r="J753" s="21" t="s">
        <v>2400</v>
      </c>
      <c r="K753" s="1" t="s">
        <v>81</v>
      </c>
      <c r="L753" s="21" t="s">
        <v>2401</v>
      </c>
      <c r="M753" s="22">
        <v>45627</v>
      </c>
      <c r="N753" s="22">
        <v>46326</v>
      </c>
      <c r="O753" s="77">
        <f t="shared" si="23"/>
        <v>0.8500000004041145</v>
      </c>
      <c r="P753" s="21" t="s">
        <v>2402</v>
      </c>
      <c r="Q753" s="1" t="s">
        <v>2403</v>
      </c>
      <c r="R753" s="20">
        <v>151</v>
      </c>
      <c r="S753" s="69">
        <v>4206728.4400000004</v>
      </c>
      <c r="T753" s="69">
        <v>742363.84</v>
      </c>
      <c r="U753" s="69">
        <v>0</v>
      </c>
      <c r="V753" s="69">
        <v>0</v>
      </c>
      <c r="W753" s="69">
        <v>4949092.28</v>
      </c>
      <c r="X753" s="24" t="s">
        <v>84</v>
      </c>
      <c r="Z753" s="23">
        <v>190000</v>
      </c>
      <c r="AA753" s="26">
        <v>0</v>
      </c>
    </row>
    <row r="754" spans="1:27" s="1" customFormat="1" ht="18.75" hidden="1" customHeight="1" x14ac:dyDescent="0.2">
      <c r="A754" s="20">
        <v>311816</v>
      </c>
      <c r="B754" s="12" t="s">
        <v>29</v>
      </c>
      <c r="C754" s="20">
        <v>62</v>
      </c>
      <c r="D754" s="1" t="s">
        <v>391</v>
      </c>
      <c r="E754" s="1" t="s">
        <v>448</v>
      </c>
      <c r="F754" s="20">
        <v>103</v>
      </c>
      <c r="G754" s="20">
        <v>311816</v>
      </c>
      <c r="H754" s="1" t="s">
        <v>2404</v>
      </c>
      <c r="I754" s="1">
        <v>21210838</v>
      </c>
      <c r="J754" s="21" t="s">
        <v>2405</v>
      </c>
      <c r="K754" s="1" t="s">
        <v>2406</v>
      </c>
      <c r="L754" s="21" t="s">
        <v>2407</v>
      </c>
      <c r="M754" s="22">
        <v>45627</v>
      </c>
      <c r="N754" s="22">
        <v>46446</v>
      </c>
      <c r="O754" s="77">
        <f t="shared" si="23"/>
        <v>0.84394794652021488</v>
      </c>
      <c r="P754" s="21" t="s">
        <v>221</v>
      </c>
      <c r="Q754" s="1" t="s">
        <v>222</v>
      </c>
      <c r="R754" s="20">
        <v>138</v>
      </c>
      <c r="S754" s="69">
        <v>12565717.689999999</v>
      </c>
      <c r="T754" s="69">
        <v>2217479.59</v>
      </c>
      <c r="U754" s="69">
        <v>106012.11</v>
      </c>
      <c r="V754" s="69">
        <v>0</v>
      </c>
      <c r="W754" s="69">
        <v>14889209.389999999</v>
      </c>
      <c r="X754" s="24" t="s">
        <v>84</v>
      </c>
      <c r="Z754" s="23">
        <v>341150</v>
      </c>
      <c r="AA754" s="26">
        <v>0</v>
      </c>
    </row>
    <row r="755" spans="1:27" s="1" customFormat="1" ht="18.75" hidden="1" customHeight="1" x14ac:dyDescent="0.2">
      <c r="A755" s="20">
        <v>317714</v>
      </c>
      <c r="B755" s="12" t="s">
        <v>29</v>
      </c>
      <c r="C755" s="20">
        <v>63</v>
      </c>
      <c r="D755" s="1" t="s">
        <v>868</v>
      </c>
      <c r="E755" s="1" t="s">
        <v>2390</v>
      </c>
      <c r="F755" s="20">
        <v>78</v>
      </c>
      <c r="G755" s="20">
        <v>317714</v>
      </c>
      <c r="H755" s="1" t="s">
        <v>2408</v>
      </c>
      <c r="I755" s="1">
        <v>27855000</v>
      </c>
      <c r="J755" s="21" t="s">
        <v>1402</v>
      </c>
      <c r="K755" s="1" t="s">
        <v>2409</v>
      </c>
      <c r="L755" s="21" t="s">
        <v>1404</v>
      </c>
      <c r="M755" s="22">
        <v>45627</v>
      </c>
      <c r="N755" s="22">
        <v>46477</v>
      </c>
      <c r="O755" s="77">
        <f t="shared" si="23"/>
        <v>0.80749999976754583</v>
      </c>
      <c r="P755" s="21" t="s">
        <v>675</v>
      </c>
      <c r="Q755" s="1" t="s">
        <v>94</v>
      </c>
      <c r="R755" s="20">
        <v>151</v>
      </c>
      <c r="S755" s="69">
        <v>3994875.32</v>
      </c>
      <c r="T755" s="69">
        <v>704978</v>
      </c>
      <c r="U755" s="69">
        <v>247360.7</v>
      </c>
      <c r="V755" s="69">
        <v>0</v>
      </c>
      <c r="W755" s="69">
        <v>4947214.0200000005</v>
      </c>
      <c r="X755" s="24" t="s">
        <v>84</v>
      </c>
      <c r="Z755" s="23">
        <v>1230000</v>
      </c>
      <c r="AA755" s="26">
        <v>0</v>
      </c>
    </row>
    <row r="756" spans="1:27" s="1" customFormat="1" ht="18.75" hidden="1" customHeight="1" x14ac:dyDescent="0.2">
      <c r="A756" s="20">
        <v>313133</v>
      </c>
      <c r="B756" s="12" t="s">
        <v>29</v>
      </c>
      <c r="C756" s="20">
        <v>64</v>
      </c>
      <c r="D756" s="1" t="s">
        <v>868</v>
      </c>
      <c r="E756" s="1" t="s">
        <v>2390</v>
      </c>
      <c r="F756" s="20">
        <v>78</v>
      </c>
      <c r="G756" s="20">
        <v>313133</v>
      </c>
      <c r="H756" s="1" t="s">
        <v>2410</v>
      </c>
      <c r="I756" s="1">
        <v>14514915</v>
      </c>
      <c r="J756" s="21" t="s">
        <v>2411</v>
      </c>
      <c r="K756" s="1" t="s">
        <v>1102</v>
      </c>
      <c r="L756" s="21" t="s">
        <v>2412</v>
      </c>
      <c r="M756" s="22">
        <v>45627</v>
      </c>
      <c r="N756" s="22">
        <v>46356</v>
      </c>
      <c r="O756" s="77">
        <f t="shared" si="23"/>
        <v>0.82076244512786511</v>
      </c>
      <c r="P756" s="21" t="s">
        <v>2402</v>
      </c>
      <c r="Q756" s="1" t="s">
        <v>2403</v>
      </c>
      <c r="R756" s="20">
        <v>151</v>
      </c>
      <c r="S756" s="69">
        <v>4067264.15</v>
      </c>
      <c r="T756" s="69">
        <v>717752.5</v>
      </c>
      <c r="U756" s="69">
        <v>170453.93</v>
      </c>
      <c r="V756" s="69">
        <v>0</v>
      </c>
      <c r="W756" s="69">
        <v>4955470.58</v>
      </c>
      <c r="X756" s="24" t="s">
        <v>84</v>
      </c>
      <c r="Z756" s="23">
        <v>1187679</v>
      </c>
      <c r="AA756" s="26">
        <v>0</v>
      </c>
    </row>
    <row r="757" spans="1:27" s="1" customFormat="1" ht="18.75" hidden="1" customHeight="1" x14ac:dyDescent="0.2">
      <c r="A757" s="20">
        <v>313162</v>
      </c>
      <c r="B757" s="12" t="s">
        <v>29</v>
      </c>
      <c r="C757" s="20">
        <v>65</v>
      </c>
      <c r="D757" s="1" t="s">
        <v>868</v>
      </c>
      <c r="E757" s="1" t="s">
        <v>2390</v>
      </c>
      <c r="F757" s="20">
        <v>78</v>
      </c>
      <c r="G757" s="20">
        <v>313162</v>
      </c>
      <c r="H757" s="1" t="s">
        <v>2413</v>
      </c>
      <c r="I757" s="1">
        <v>14514915</v>
      </c>
      <c r="J757" s="21" t="s">
        <v>2411</v>
      </c>
      <c r="K757" s="1" t="s">
        <v>2414</v>
      </c>
      <c r="L757" s="21" t="s">
        <v>2415</v>
      </c>
      <c r="M757" s="22">
        <v>45627</v>
      </c>
      <c r="N757" s="22">
        <v>46356</v>
      </c>
      <c r="O757" s="77">
        <f t="shared" ref="O757:O792" si="26">S757/(S757+T757+U757)</f>
        <v>0.80749998607034756</v>
      </c>
      <c r="P757" s="21" t="s">
        <v>580</v>
      </c>
      <c r="Q757" s="1" t="s">
        <v>2416</v>
      </c>
      <c r="R757" s="20">
        <v>151</v>
      </c>
      <c r="S757" s="69">
        <v>4005717.28</v>
      </c>
      <c r="T757" s="69">
        <v>706891.29</v>
      </c>
      <c r="U757" s="69">
        <v>248032.11</v>
      </c>
      <c r="V757" s="69">
        <v>0</v>
      </c>
      <c r="W757" s="69">
        <v>4960640.6800000006</v>
      </c>
      <c r="X757" s="24" t="s">
        <v>84</v>
      </c>
      <c r="Z757" s="23">
        <v>1084647</v>
      </c>
      <c r="AA757" s="26">
        <v>0</v>
      </c>
    </row>
    <row r="758" spans="1:27" s="1" customFormat="1" ht="18.75" hidden="1" customHeight="1" x14ac:dyDescent="0.2">
      <c r="A758" s="20">
        <v>300924</v>
      </c>
      <c r="B758" s="12" t="s">
        <v>29</v>
      </c>
      <c r="C758" s="20">
        <v>66</v>
      </c>
      <c r="D758" s="1" t="s">
        <v>868</v>
      </c>
      <c r="E758" s="1" t="s">
        <v>2390</v>
      </c>
      <c r="F758" s="20">
        <v>78</v>
      </c>
      <c r="G758" s="20">
        <v>300924</v>
      </c>
      <c r="H758" s="1" t="s">
        <v>2417</v>
      </c>
      <c r="I758" s="1">
        <v>4297622</v>
      </c>
      <c r="J758" s="21" t="s">
        <v>2418</v>
      </c>
      <c r="K758" s="1" t="s">
        <v>2419</v>
      </c>
      <c r="L758" s="21" t="s">
        <v>2420</v>
      </c>
      <c r="M758" s="22">
        <v>45627</v>
      </c>
      <c r="N758" s="22">
        <v>46356</v>
      </c>
      <c r="O758" s="77">
        <f t="shared" si="26"/>
        <v>0.85000000080583837</v>
      </c>
      <c r="P758" s="21" t="s">
        <v>675</v>
      </c>
      <c r="Q758" s="1" t="s">
        <v>94</v>
      </c>
      <c r="R758" s="20">
        <v>151</v>
      </c>
      <c r="S758" s="69">
        <v>4219208.04</v>
      </c>
      <c r="T758" s="69">
        <v>744566.12</v>
      </c>
      <c r="U758" s="69">
        <v>0</v>
      </c>
      <c r="V758" s="69">
        <v>0</v>
      </c>
      <c r="W758" s="69">
        <v>4963774.16</v>
      </c>
      <c r="X758" s="24" t="s">
        <v>84</v>
      </c>
      <c r="Z758" s="23">
        <v>496377.39999999997</v>
      </c>
      <c r="AA758" s="26">
        <v>0</v>
      </c>
    </row>
    <row r="759" spans="1:27" s="1" customFormat="1" ht="18.75" hidden="1" customHeight="1" x14ac:dyDescent="0.2">
      <c r="A759" s="20">
        <v>317696</v>
      </c>
      <c r="B759" s="12" t="s">
        <v>29</v>
      </c>
      <c r="C759" s="20">
        <v>67</v>
      </c>
      <c r="D759" s="1" t="s">
        <v>868</v>
      </c>
      <c r="E759" s="1" t="s">
        <v>2390</v>
      </c>
      <c r="F759" s="20">
        <v>78</v>
      </c>
      <c r="G759" s="20">
        <v>317696</v>
      </c>
      <c r="H759" s="1" t="s">
        <v>2421</v>
      </c>
      <c r="I759" s="1">
        <v>2433043</v>
      </c>
      <c r="J759" s="21" t="s">
        <v>2422</v>
      </c>
      <c r="K759" s="1" t="s">
        <v>2423</v>
      </c>
      <c r="L759" s="21" t="s">
        <v>2424</v>
      </c>
      <c r="M759" s="22">
        <v>45627</v>
      </c>
      <c r="N759" s="22">
        <v>46721</v>
      </c>
      <c r="O759" s="77">
        <f t="shared" si="26"/>
        <v>0.8500000007069084</v>
      </c>
      <c r="P759" s="21" t="s">
        <v>1884</v>
      </c>
      <c r="Q759" s="1" t="s">
        <v>95</v>
      </c>
      <c r="R759" s="20">
        <v>151</v>
      </c>
      <c r="S759" s="69">
        <v>4208466.1900000004</v>
      </c>
      <c r="T759" s="69">
        <v>742670.5</v>
      </c>
      <c r="U759" s="69">
        <v>0</v>
      </c>
      <c r="V759" s="69">
        <v>0</v>
      </c>
      <c r="W759" s="69">
        <v>4951136.6900000004</v>
      </c>
      <c r="X759" s="24" t="s">
        <v>84</v>
      </c>
      <c r="Z759" s="23">
        <v>495113.04000000004</v>
      </c>
      <c r="AA759" s="26">
        <v>0</v>
      </c>
    </row>
    <row r="760" spans="1:27" s="1" customFormat="1" ht="18.75" hidden="1" customHeight="1" thickBot="1" x14ac:dyDescent="0.25">
      <c r="A760" s="20">
        <v>313140</v>
      </c>
      <c r="B760" s="12" t="s">
        <v>29</v>
      </c>
      <c r="C760" s="20">
        <v>68</v>
      </c>
      <c r="D760" s="1" t="s">
        <v>868</v>
      </c>
      <c r="E760" s="1" t="s">
        <v>2390</v>
      </c>
      <c r="F760" s="20">
        <v>78</v>
      </c>
      <c r="G760" s="20">
        <v>313140</v>
      </c>
      <c r="H760" s="1" t="s">
        <v>2425</v>
      </c>
      <c r="I760" s="1">
        <v>12706450</v>
      </c>
      <c r="J760" s="21" t="s">
        <v>2426</v>
      </c>
      <c r="K760" s="1" t="s">
        <v>2427</v>
      </c>
      <c r="L760" s="21" t="s">
        <v>2428</v>
      </c>
      <c r="M760" s="22">
        <v>45627</v>
      </c>
      <c r="N760" s="22">
        <v>46356</v>
      </c>
      <c r="O760" s="77">
        <f t="shared" si="26"/>
        <v>0.83424736485532003</v>
      </c>
      <c r="P760" s="21" t="s">
        <v>580</v>
      </c>
      <c r="Q760" s="1" t="s">
        <v>2416</v>
      </c>
      <c r="R760" s="20">
        <v>151</v>
      </c>
      <c r="S760" s="69">
        <v>4139201.3</v>
      </c>
      <c r="T760" s="69">
        <v>730447.29</v>
      </c>
      <c r="U760" s="69">
        <v>91950.9</v>
      </c>
      <c r="V760" s="69">
        <v>0</v>
      </c>
      <c r="W760" s="69">
        <v>4961599.49</v>
      </c>
      <c r="X760" s="24" t="s">
        <v>84</v>
      </c>
      <c r="Z760" s="23">
        <v>845000</v>
      </c>
      <c r="AA760" s="26">
        <v>0</v>
      </c>
    </row>
    <row r="761" spans="1:27" s="11" customFormat="1" ht="40.5" hidden="1" customHeight="1" thickTop="1" thickBot="1" x14ac:dyDescent="0.3">
      <c r="A761" s="17"/>
      <c r="B761" s="59" t="s">
        <v>18</v>
      </c>
      <c r="C761" s="60">
        <f>COUNT(C693:C760)</f>
        <v>68</v>
      </c>
      <c r="D761" s="61"/>
      <c r="E761" s="61"/>
      <c r="F761" s="60"/>
      <c r="G761" s="52"/>
      <c r="H761" s="61"/>
      <c r="I761" s="61"/>
      <c r="J761" s="62"/>
      <c r="K761" s="61"/>
      <c r="L761" s="62"/>
      <c r="M761" s="63"/>
      <c r="N761" s="63"/>
      <c r="O761" s="79"/>
      <c r="P761" s="62"/>
      <c r="Q761" s="61"/>
      <c r="R761" s="60"/>
      <c r="S761" s="73">
        <f>SUM(S693:S760)</f>
        <v>414419572.38649964</v>
      </c>
      <c r="T761" s="73">
        <f>SUM(T693:T760)</f>
        <v>72864008.883500025</v>
      </c>
      <c r="U761" s="73">
        <f>SUM(U693:U760)</f>
        <v>5747750.5200000005</v>
      </c>
      <c r="V761" s="73">
        <f>SUM(V693:V760)</f>
        <v>49744.66</v>
      </c>
      <c r="W761" s="73">
        <f>SUM(W693:W760)</f>
        <v>493081076.44999987</v>
      </c>
      <c r="X761" s="64"/>
      <c r="Y761" s="61"/>
      <c r="Z761" s="65">
        <f>SUM(Z693:Z760)</f>
        <v>55953269.620000012</v>
      </c>
      <c r="AA761" s="66">
        <f>SUM(AA693:AA760)</f>
        <v>1137971.1700000002</v>
      </c>
    </row>
    <row r="762" spans="1:27" s="1" customFormat="1" ht="18.75" hidden="1" customHeight="1" x14ac:dyDescent="0.2">
      <c r="A762" s="20">
        <v>306729</v>
      </c>
      <c r="B762" s="12" t="s">
        <v>32</v>
      </c>
      <c r="C762" s="20">
        <v>1</v>
      </c>
      <c r="D762" s="1" t="s">
        <v>36</v>
      </c>
      <c r="E762" s="1" t="s">
        <v>128</v>
      </c>
      <c r="F762" s="20">
        <v>48</v>
      </c>
      <c r="G762" s="20">
        <v>306729</v>
      </c>
      <c r="H762" s="1" t="s">
        <v>243</v>
      </c>
      <c r="I762" s="1">
        <v>39308449</v>
      </c>
      <c r="J762" s="21" t="s">
        <v>244</v>
      </c>
      <c r="K762" s="1" t="s">
        <v>245</v>
      </c>
      <c r="L762" s="21" t="s">
        <v>246</v>
      </c>
      <c r="M762" s="22">
        <v>45383</v>
      </c>
      <c r="N762" s="22">
        <v>46112</v>
      </c>
      <c r="O762" s="77">
        <f t="shared" ref="O762:O823" si="27">S762/(S762+T762+U762)</f>
        <v>0.85</v>
      </c>
      <c r="P762" s="21" t="s">
        <v>247</v>
      </c>
      <c r="Q762" s="1" t="s">
        <v>248</v>
      </c>
      <c r="R762" s="20">
        <v>139</v>
      </c>
      <c r="S762" s="69">
        <v>4191413.4865000001</v>
      </c>
      <c r="T762" s="69">
        <v>739661.20349999995</v>
      </c>
      <c r="U762" s="69">
        <v>0</v>
      </c>
      <c r="V762" s="69">
        <v>0</v>
      </c>
      <c r="W762" s="69">
        <v>4931074.6900000004</v>
      </c>
      <c r="X762" s="24" t="s">
        <v>84</v>
      </c>
      <c r="Z762" s="23">
        <v>2054910.9400000002</v>
      </c>
      <c r="AA762" s="26">
        <v>160328.91</v>
      </c>
    </row>
    <row r="763" spans="1:27" s="1" customFormat="1" ht="18.75" hidden="1" customHeight="1" x14ac:dyDescent="0.2">
      <c r="A763" s="20">
        <v>308649</v>
      </c>
      <c r="B763" s="12" t="s">
        <v>32</v>
      </c>
      <c r="C763" s="20">
        <v>2</v>
      </c>
      <c r="D763" s="1" t="s">
        <v>36</v>
      </c>
      <c r="E763" s="1" t="s">
        <v>128</v>
      </c>
      <c r="F763" s="20">
        <v>48</v>
      </c>
      <c r="G763" s="20">
        <v>308649</v>
      </c>
      <c r="H763" s="1" t="s">
        <v>293</v>
      </c>
      <c r="I763" s="1">
        <v>36056630</v>
      </c>
      <c r="J763" s="21" t="s">
        <v>294</v>
      </c>
      <c r="K763" s="1" t="s">
        <v>295</v>
      </c>
      <c r="L763" s="21" t="s">
        <v>296</v>
      </c>
      <c r="M763" s="22">
        <v>45413</v>
      </c>
      <c r="N763" s="22">
        <v>45961</v>
      </c>
      <c r="O763" s="77">
        <f t="shared" si="27"/>
        <v>0.82391755269095013</v>
      </c>
      <c r="P763" s="21" t="s">
        <v>221</v>
      </c>
      <c r="Q763" s="1" t="s">
        <v>222</v>
      </c>
      <c r="R763" s="20">
        <v>139</v>
      </c>
      <c r="S763" s="69">
        <v>4077237.0665000002</v>
      </c>
      <c r="T763" s="69">
        <v>719512.42350000003</v>
      </c>
      <c r="U763" s="69">
        <v>151848.89000000001</v>
      </c>
      <c r="V763" s="69">
        <v>0</v>
      </c>
      <c r="W763" s="69">
        <v>4948598.38</v>
      </c>
      <c r="X763" s="24" t="s">
        <v>84</v>
      </c>
      <c r="Y763" s="1" t="s">
        <v>1890</v>
      </c>
      <c r="Z763" s="23">
        <v>1502978.8</v>
      </c>
      <c r="AA763" s="26">
        <v>90575.14</v>
      </c>
    </row>
    <row r="764" spans="1:27" s="1" customFormat="1" ht="18.75" hidden="1" customHeight="1" x14ac:dyDescent="0.2">
      <c r="A764" s="20">
        <v>305818</v>
      </c>
      <c r="B764" s="12" t="s">
        <v>32</v>
      </c>
      <c r="C764" s="20">
        <v>3</v>
      </c>
      <c r="D764" s="1" t="s">
        <v>36</v>
      </c>
      <c r="E764" s="1" t="s">
        <v>128</v>
      </c>
      <c r="F764" s="20">
        <v>48</v>
      </c>
      <c r="G764" s="20">
        <v>305818</v>
      </c>
      <c r="H764" s="1" t="s">
        <v>349</v>
      </c>
      <c r="I764" s="1">
        <v>9232411</v>
      </c>
      <c r="J764" s="21" t="s">
        <v>350</v>
      </c>
      <c r="K764" s="1" t="s">
        <v>351</v>
      </c>
      <c r="L764" s="21" t="s">
        <v>352</v>
      </c>
      <c r="M764" s="22">
        <v>45444</v>
      </c>
      <c r="N764" s="22">
        <v>46173</v>
      </c>
      <c r="O764" s="77">
        <f t="shared" si="27"/>
        <v>0.83709048946425757</v>
      </c>
      <c r="P764" s="21" t="s">
        <v>353</v>
      </c>
      <c r="Q764" s="1" t="s">
        <v>354</v>
      </c>
      <c r="R764" s="20">
        <v>139</v>
      </c>
      <c r="S764" s="69">
        <v>2946336.56</v>
      </c>
      <c r="T764" s="69">
        <v>519941.74</v>
      </c>
      <c r="U764" s="69">
        <v>53456.54</v>
      </c>
      <c r="V764" s="69">
        <v>0</v>
      </c>
      <c r="W764" s="69">
        <v>3519734.84</v>
      </c>
      <c r="X764" s="24" t="s">
        <v>84</v>
      </c>
      <c r="Z764" s="23">
        <v>572280.14</v>
      </c>
      <c r="AA764" s="26">
        <v>17363.93</v>
      </c>
    </row>
    <row r="765" spans="1:27" s="1" customFormat="1" ht="18.75" hidden="1" customHeight="1" x14ac:dyDescent="0.2">
      <c r="A765" s="20">
        <v>311824</v>
      </c>
      <c r="B765" s="12" t="s">
        <v>32</v>
      </c>
      <c r="C765" s="20">
        <v>4</v>
      </c>
      <c r="D765" s="1" t="s">
        <v>36</v>
      </c>
      <c r="E765" s="1" t="s">
        <v>128</v>
      </c>
      <c r="F765" s="20">
        <v>48</v>
      </c>
      <c r="G765" s="20">
        <v>311824</v>
      </c>
      <c r="H765" s="1" t="s">
        <v>535</v>
      </c>
      <c r="I765" s="1">
        <v>25970305</v>
      </c>
      <c r="J765" s="21" t="s">
        <v>536</v>
      </c>
      <c r="K765" s="1" t="s">
        <v>537</v>
      </c>
      <c r="L765" s="21" t="s">
        <v>538</v>
      </c>
      <c r="M765" s="22">
        <v>45505</v>
      </c>
      <c r="N765" s="22">
        <v>46234</v>
      </c>
      <c r="O765" s="77">
        <f t="shared" si="27"/>
        <v>0.82633314458314644</v>
      </c>
      <c r="P765" s="21" t="s">
        <v>221</v>
      </c>
      <c r="Q765" s="1" t="s">
        <v>222</v>
      </c>
      <c r="R765" s="20">
        <v>139</v>
      </c>
      <c r="S765" s="69">
        <v>4092858.6724999999</v>
      </c>
      <c r="T765" s="69">
        <v>722269.17749999999</v>
      </c>
      <c r="U765" s="69">
        <v>137909.19</v>
      </c>
      <c r="V765" s="69">
        <v>0</v>
      </c>
      <c r="W765" s="69">
        <v>4953037.04</v>
      </c>
      <c r="X765" s="24" t="s">
        <v>84</v>
      </c>
      <c r="Z765" s="23">
        <v>1915981.45</v>
      </c>
      <c r="AA765" s="26">
        <v>75894.960000000006</v>
      </c>
    </row>
    <row r="766" spans="1:27" s="1" customFormat="1" ht="18.75" hidden="1" customHeight="1" x14ac:dyDescent="0.2">
      <c r="A766" s="20">
        <v>312227</v>
      </c>
      <c r="B766" s="12" t="s">
        <v>32</v>
      </c>
      <c r="C766" s="20">
        <v>5</v>
      </c>
      <c r="D766" s="1" t="s">
        <v>391</v>
      </c>
      <c r="E766" s="1" t="s">
        <v>448</v>
      </c>
      <c r="F766" s="20">
        <v>103</v>
      </c>
      <c r="G766" s="20">
        <v>312227</v>
      </c>
      <c r="H766" s="1" t="s">
        <v>539</v>
      </c>
      <c r="I766" s="1">
        <v>25614863</v>
      </c>
      <c r="J766" s="21" t="s">
        <v>540</v>
      </c>
      <c r="K766" s="1" t="s">
        <v>541</v>
      </c>
      <c r="L766" s="21" t="s">
        <v>542</v>
      </c>
      <c r="M766" s="22">
        <v>45505</v>
      </c>
      <c r="N766" s="22">
        <v>46418</v>
      </c>
      <c r="O766" s="77">
        <f t="shared" si="27"/>
        <v>0.85</v>
      </c>
      <c r="P766" s="21" t="s">
        <v>543</v>
      </c>
      <c r="Q766" s="1" t="s">
        <v>544</v>
      </c>
      <c r="R766" s="20">
        <v>138</v>
      </c>
      <c r="S766" s="69">
        <v>12652196.968499999</v>
      </c>
      <c r="T766" s="69">
        <v>2232740.6414999999</v>
      </c>
      <c r="U766" s="69">
        <v>0</v>
      </c>
      <c r="V766" s="69">
        <v>0</v>
      </c>
      <c r="W766" s="69">
        <v>14884937.609999999</v>
      </c>
      <c r="X766" s="24" t="s">
        <v>84</v>
      </c>
      <c r="Z766" s="23">
        <v>4864338.3999999994</v>
      </c>
      <c r="AA766" s="26">
        <v>70386.55</v>
      </c>
    </row>
    <row r="767" spans="1:27" s="1" customFormat="1" ht="18.75" hidden="1" customHeight="1" x14ac:dyDescent="0.2">
      <c r="A767" s="20">
        <v>308904</v>
      </c>
      <c r="B767" s="12" t="s">
        <v>32</v>
      </c>
      <c r="C767" s="20">
        <v>6</v>
      </c>
      <c r="D767" s="1" t="s">
        <v>391</v>
      </c>
      <c r="E767" s="1" t="s">
        <v>448</v>
      </c>
      <c r="F767" s="20">
        <v>103</v>
      </c>
      <c r="G767" s="20">
        <v>308904</v>
      </c>
      <c r="H767" s="1" t="s">
        <v>545</v>
      </c>
      <c r="I767" s="1">
        <v>2842250</v>
      </c>
      <c r="J767" s="21" t="s">
        <v>546</v>
      </c>
      <c r="K767" s="1" t="s">
        <v>547</v>
      </c>
      <c r="L767" s="21" t="s">
        <v>548</v>
      </c>
      <c r="M767" s="22">
        <v>45505</v>
      </c>
      <c r="N767" s="22">
        <v>46418</v>
      </c>
      <c r="O767" s="77">
        <f t="shared" si="27"/>
        <v>0.85</v>
      </c>
      <c r="P767" s="21" t="s">
        <v>549</v>
      </c>
      <c r="Q767" s="1" t="s">
        <v>93</v>
      </c>
      <c r="R767" s="20">
        <v>138</v>
      </c>
      <c r="S767" s="69">
        <v>12646447.772500001</v>
      </c>
      <c r="T767" s="69">
        <v>2231726.0775000001</v>
      </c>
      <c r="U767" s="69">
        <v>0</v>
      </c>
      <c r="V767" s="69">
        <v>0</v>
      </c>
      <c r="W767" s="69">
        <v>14878173.85</v>
      </c>
      <c r="X767" s="24" t="s">
        <v>84</v>
      </c>
      <c r="Z767" s="23">
        <v>1458050.2899999998</v>
      </c>
      <c r="AA767" s="26">
        <v>29767.09</v>
      </c>
    </row>
    <row r="768" spans="1:27" s="1" customFormat="1" ht="18.75" hidden="1" customHeight="1" x14ac:dyDescent="0.2">
      <c r="A768" s="20">
        <v>308923</v>
      </c>
      <c r="B768" s="12" t="s">
        <v>32</v>
      </c>
      <c r="C768" s="20">
        <v>7</v>
      </c>
      <c r="D768" s="1" t="s">
        <v>391</v>
      </c>
      <c r="E768" s="1" t="s">
        <v>448</v>
      </c>
      <c r="F768" s="20">
        <v>103</v>
      </c>
      <c r="G768" s="20">
        <v>308923</v>
      </c>
      <c r="H768" s="1" t="s">
        <v>550</v>
      </c>
      <c r="I768" s="1">
        <v>2842250</v>
      </c>
      <c r="J768" s="21" t="s">
        <v>546</v>
      </c>
      <c r="K768" s="1" t="s">
        <v>551</v>
      </c>
      <c r="L768" s="21" t="s">
        <v>552</v>
      </c>
      <c r="M768" s="22">
        <v>45505</v>
      </c>
      <c r="N768" s="22">
        <v>46418</v>
      </c>
      <c r="O768" s="77">
        <f t="shared" si="27"/>
        <v>0.84332404800067462</v>
      </c>
      <c r="P768" s="21" t="s">
        <v>553</v>
      </c>
      <c r="Q768" s="1" t="s">
        <v>554</v>
      </c>
      <c r="R768" s="20">
        <v>138</v>
      </c>
      <c r="S768" s="69">
        <v>12534731.0655</v>
      </c>
      <c r="T768" s="69">
        <v>2212011.3645000001</v>
      </c>
      <c r="U768" s="69">
        <v>116738.69</v>
      </c>
      <c r="V768" s="69">
        <v>0</v>
      </c>
      <c r="W768" s="69">
        <v>14863481.119999999</v>
      </c>
      <c r="X768" s="24" t="s">
        <v>84</v>
      </c>
      <c r="Z768" s="23">
        <v>1459883.4999999998</v>
      </c>
      <c r="AA768" s="26">
        <v>26464.6</v>
      </c>
    </row>
    <row r="769" spans="1:27" s="1" customFormat="1" ht="18.75" hidden="1" customHeight="1" x14ac:dyDescent="0.2">
      <c r="A769" s="20">
        <v>308922</v>
      </c>
      <c r="B769" s="12" t="s">
        <v>32</v>
      </c>
      <c r="C769" s="20">
        <v>8</v>
      </c>
      <c r="D769" s="1" t="s">
        <v>391</v>
      </c>
      <c r="E769" s="1" t="s">
        <v>448</v>
      </c>
      <c r="F769" s="20">
        <v>103</v>
      </c>
      <c r="G769" s="20">
        <v>308922</v>
      </c>
      <c r="H769" s="1" t="s">
        <v>555</v>
      </c>
      <c r="I769" s="1">
        <v>2842250</v>
      </c>
      <c r="J769" s="21" t="s">
        <v>546</v>
      </c>
      <c r="K769" s="1" t="s">
        <v>551</v>
      </c>
      <c r="L769" s="21" t="s">
        <v>556</v>
      </c>
      <c r="M769" s="22">
        <v>45505</v>
      </c>
      <c r="N769" s="22">
        <v>46418</v>
      </c>
      <c r="O769" s="77">
        <f t="shared" si="27"/>
        <v>0.84335913803078189</v>
      </c>
      <c r="P769" s="21" t="s">
        <v>557</v>
      </c>
      <c r="Q769" s="1" t="s">
        <v>558</v>
      </c>
      <c r="R769" s="20">
        <v>138</v>
      </c>
      <c r="S769" s="69">
        <v>12535252.625499999</v>
      </c>
      <c r="T769" s="69">
        <v>2212103.4045000002</v>
      </c>
      <c r="U769" s="69">
        <v>116125.09</v>
      </c>
      <c r="V769" s="69">
        <v>0</v>
      </c>
      <c r="W769" s="69">
        <v>14863481.119999999</v>
      </c>
      <c r="X769" s="24" t="s">
        <v>84</v>
      </c>
      <c r="Z769" s="23">
        <v>1455433.0599999998</v>
      </c>
      <c r="AA769" s="26">
        <v>30915.050000000003</v>
      </c>
    </row>
    <row r="770" spans="1:27" s="1" customFormat="1" ht="18.75" hidden="1" customHeight="1" x14ac:dyDescent="0.2">
      <c r="A770" s="20">
        <v>301893</v>
      </c>
      <c r="B770" s="12" t="s">
        <v>32</v>
      </c>
      <c r="C770" s="20">
        <v>9</v>
      </c>
      <c r="D770" s="1" t="s">
        <v>391</v>
      </c>
      <c r="E770" s="1" t="s">
        <v>448</v>
      </c>
      <c r="F770" s="20">
        <v>103</v>
      </c>
      <c r="G770" s="20">
        <v>301893</v>
      </c>
      <c r="H770" s="1" t="s">
        <v>559</v>
      </c>
      <c r="I770" s="1">
        <v>14472577</v>
      </c>
      <c r="J770" s="21" t="s">
        <v>227</v>
      </c>
      <c r="K770" s="1" t="s">
        <v>81</v>
      </c>
      <c r="L770" s="21" t="s">
        <v>560</v>
      </c>
      <c r="M770" s="22">
        <v>45505</v>
      </c>
      <c r="N770" s="22">
        <v>46418</v>
      </c>
      <c r="O770" s="77">
        <f t="shared" si="27"/>
        <v>0.85</v>
      </c>
      <c r="P770" s="21" t="s">
        <v>400</v>
      </c>
      <c r="Q770" s="1" t="s">
        <v>561</v>
      </c>
      <c r="R770" s="20">
        <v>138</v>
      </c>
      <c r="S770" s="69">
        <v>12622629.497500001</v>
      </c>
      <c r="T770" s="69">
        <v>2227522.8525</v>
      </c>
      <c r="U770" s="69">
        <v>0</v>
      </c>
      <c r="V770" s="69">
        <v>0</v>
      </c>
      <c r="W770" s="69">
        <v>14850152.35</v>
      </c>
      <c r="X770" s="24" t="s">
        <v>84</v>
      </c>
      <c r="Y770" s="1" t="s">
        <v>2931</v>
      </c>
      <c r="Z770" s="23">
        <v>1313354.6200000001</v>
      </c>
      <c r="AA770" s="26">
        <v>36645.379999999997</v>
      </c>
    </row>
    <row r="771" spans="1:27" s="1" customFormat="1" ht="18.75" hidden="1" customHeight="1" x14ac:dyDescent="0.2">
      <c r="A771" s="20">
        <v>302295</v>
      </c>
      <c r="B771" s="12" t="s">
        <v>32</v>
      </c>
      <c r="C771" s="20">
        <v>10</v>
      </c>
      <c r="D771" s="1" t="s">
        <v>391</v>
      </c>
      <c r="E771" s="1" t="s">
        <v>448</v>
      </c>
      <c r="F771" s="20">
        <v>103</v>
      </c>
      <c r="G771" s="20">
        <v>302295</v>
      </c>
      <c r="H771" s="1" t="s">
        <v>562</v>
      </c>
      <c r="I771" s="1">
        <v>14472577</v>
      </c>
      <c r="J771" s="21" t="s">
        <v>227</v>
      </c>
      <c r="K771" s="1" t="s">
        <v>563</v>
      </c>
      <c r="L771" s="21" t="s">
        <v>564</v>
      </c>
      <c r="M771" s="22">
        <v>45505</v>
      </c>
      <c r="N771" s="22">
        <v>46418</v>
      </c>
      <c r="O771" s="77">
        <f t="shared" si="27"/>
        <v>0.85</v>
      </c>
      <c r="P771" s="21" t="s">
        <v>395</v>
      </c>
      <c r="Q771" s="1" t="s">
        <v>97</v>
      </c>
      <c r="R771" s="20">
        <v>138</v>
      </c>
      <c r="S771" s="69">
        <v>12648012.24</v>
      </c>
      <c r="T771" s="69">
        <v>2232002.16</v>
      </c>
      <c r="U771" s="69">
        <v>0</v>
      </c>
      <c r="V771" s="69">
        <v>0</v>
      </c>
      <c r="W771" s="69">
        <v>14880014.4</v>
      </c>
      <c r="X771" s="24" t="s">
        <v>84</v>
      </c>
      <c r="Y771" s="1" t="s">
        <v>2932</v>
      </c>
      <c r="Z771" s="23">
        <v>1448610.8199999998</v>
      </c>
      <c r="AA771" s="26">
        <v>39390.620000000003</v>
      </c>
    </row>
    <row r="772" spans="1:27" s="1" customFormat="1" ht="18.75" hidden="1" customHeight="1" x14ac:dyDescent="0.2">
      <c r="A772" s="20">
        <v>305545</v>
      </c>
      <c r="B772" s="12" t="s">
        <v>32</v>
      </c>
      <c r="C772" s="20">
        <v>11</v>
      </c>
      <c r="D772" s="1" t="s">
        <v>391</v>
      </c>
      <c r="E772" s="1" t="s">
        <v>448</v>
      </c>
      <c r="F772" s="20">
        <v>103</v>
      </c>
      <c r="G772" s="20">
        <v>305545</v>
      </c>
      <c r="H772" s="1" t="s">
        <v>565</v>
      </c>
      <c r="I772" s="1">
        <v>21647540</v>
      </c>
      <c r="J772" s="21" t="s">
        <v>566</v>
      </c>
      <c r="K772" s="1" t="s">
        <v>567</v>
      </c>
      <c r="L772" s="21" t="s">
        <v>568</v>
      </c>
      <c r="M772" s="22">
        <v>45505</v>
      </c>
      <c r="N772" s="22">
        <v>46418</v>
      </c>
      <c r="O772" s="77">
        <f t="shared" si="27"/>
        <v>0.83979790130303733</v>
      </c>
      <c r="P772" s="21" t="s">
        <v>569</v>
      </c>
      <c r="Q772" s="1" t="s">
        <v>570</v>
      </c>
      <c r="R772" s="20">
        <v>138</v>
      </c>
      <c r="S772" s="69">
        <v>12505695.261</v>
      </c>
      <c r="T772" s="69">
        <v>2206887.3990000002</v>
      </c>
      <c r="U772" s="69">
        <v>178732.55</v>
      </c>
      <c r="V772" s="69">
        <v>0</v>
      </c>
      <c r="W772" s="69">
        <v>14891315.210000001</v>
      </c>
      <c r="X772" s="24" t="s">
        <v>84</v>
      </c>
      <c r="Z772" s="23">
        <v>992000</v>
      </c>
      <c r="AA772" s="26">
        <v>0</v>
      </c>
    </row>
    <row r="773" spans="1:27" s="1" customFormat="1" ht="18.75" hidden="1" customHeight="1" x14ac:dyDescent="0.2">
      <c r="A773" s="20">
        <v>301628</v>
      </c>
      <c r="B773" s="12" t="s">
        <v>32</v>
      </c>
      <c r="C773" s="20">
        <v>12</v>
      </c>
      <c r="D773" s="1" t="s">
        <v>391</v>
      </c>
      <c r="E773" s="1" t="s">
        <v>448</v>
      </c>
      <c r="F773" s="20">
        <v>103</v>
      </c>
      <c r="G773" s="20">
        <v>301628</v>
      </c>
      <c r="H773" s="1" t="s">
        <v>571</v>
      </c>
      <c r="I773" s="1">
        <v>21647540</v>
      </c>
      <c r="J773" s="21" t="s">
        <v>566</v>
      </c>
      <c r="K773" s="1" t="s">
        <v>81</v>
      </c>
      <c r="L773" s="21" t="s">
        <v>572</v>
      </c>
      <c r="M773" s="22">
        <v>45505</v>
      </c>
      <c r="N773" s="22">
        <v>46418</v>
      </c>
      <c r="O773" s="77">
        <f t="shared" si="27"/>
        <v>0.83725319366354589</v>
      </c>
      <c r="P773" s="21" t="s">
        <v>569</v>
      </c>
      <c r="Q773" s="1" t="s">
        <v>570</v>
      </c>
      <c r="R773" s="20">
        <v>138</v>
      </c>
      <c r="S773" s="69">
        <v>12467753.887499999</v>
      </c>
      <c r="T773" s="69">
        <v>2200191.8624999998</v>
      </c>
      <c r="U773" s="69">
        <v>223312.93</v>
      </c>
      <c r="V773" s="69">
        <v>0</v>
      </c>
      <c r="W773" s="69">
        <v>14891258.68</v>
      </c>
      <c r="X773" s="24" t="s">
        <v>84</v>
      </c>
      <c r="Y773" s="1" t="s">
        <v>2931</v>
      </c>
      <c r="Z773" s="23">
        <v>1489000</v>
      </c>
      <c r="AA773" s="26">
        <v>0</v>
      </c>
    </row>
    <row r="774" spans="1:27" s="1" customFormat="1" ht="18.75" hidden="1" customHeight="1" x14ac:dyDescent="0.2">
      <c r="A774" s="20">
        <v>302799</v>
      </c>
      <c r="B774" s="12" t="s">
        <v>32</v>
      </c>
      <c r="C774" s="20">
        <v>13</v>
      </c>
      <c r="D774" s="1" t="s">
        <v>391</v>
      </c>
      <c r="E774" s="1" t="s">
        <v>448</v>
      </c>
      <c r="F774" s="20">
        <v>103</v>
      </c>
      <c r="G774" s="20">
        <v>302799</v>
      </c>
      <c r="H774" s="1" t="s">
        <v>573</v>
      </c>
      <c r="I774" s="1">
        <v>25614863</v>
      </c>
      <c r="J774" s="21" t="s">
        <v>540</v>
      </c>
      <c r="K774" s="1" t="s">
        <v>574</v>
      </c>
      <c r="L774" s="21" t="s">
        <v>575</v>
      </c>
      <c r="M774" s="22">
        <v>45505</v>
      </c>
      <c r="N774" s="22">
        <v>46418</v>
      </c>
      <c r="O774" s="77">
        <f t="shared" si="27"/>
        <v>0.85</v>
      </c>
      <c r="P774" s="21" t="s">
        <v>395</v>
      </c>
      <c r="Q774" s="1" t="s">
        <v>97</v>
      </c>
      <c r="R774" s="20">
        <v>138</v>
      </c>
      <c r="S774" s="69">
        <v>12650343.2205</v>
      </c>
      <c r="T774" s="69">
        <v>2232413.5095000002</v>
      </c>
      <c r="U774" s="69">
        <v>0</v>
      </c>
      <c r="V774" s="69">
        <v>0</v>
      </c>
      <c r="W774" s="69">
        <v>14882756.73</v>
      </c>
      <c r="X774" s="24" t="s">
        <v>84</v>
      </c>
      <c r="Y774" s="1" t="s">
        <v>2933</v>
      </c>
      <c r="Z774" s="23">
        <v>3586048.29</v>
      </c>
      <c r="AA774" s="26">
        <v>57043.09</v>
      </c>
    </row>
    <row r="775" spans="1:27" s="1" customFormat="1" ht="18.75" hidden="1" customHeight="1" x14ac:dyDescent="0.2">
      <c r="A775" s="20">
        <v>301664</v>
      </c>
      <c r="B775" s="12" t="s">
        <v>32</v>
      </c>
      <c r="C775" s="20">
        <v>14</v>
      </c>
      <c r="D775" s="1" t="s">
        <v>391</v>
      </c>
      <c r="E775" s="1" t="s">
        <v>448</v>
      </c>
      <c r="F775" s="20">
        <v>103</v>
      </c>
      <c r="G775" s="20">
        <v>301664</v>
      </c>
      <c r="H775" s="1" t="s">
        <v>576</v>
      </c>
      <c r="I775" s="1">
        <v>8064239</v>
      </c>
      <c r="J775" s="21" t="s">
        <v>577</v>
      </c>
      <c r="K775" s="1" t="s">
        <v>578</v>
      </c>
      <c r="L775" s="21" t="s">
        <v>579</v>
      </c>
      <c r="M775" s="22">
        <v>45505</v>
      </c>
      <c r="N775" s="22">
        <v>46418</v>
      </c>
      <c r="O775" s="77">
        <f t="shared" si="27"/>
        <v>0.84532086927484862</v>
      </c>
      <c r="P775" s="21" t="s">
        <v>580</v>
      </c>
      <c r="Q775" s="1" t="s">
        <v>581</v>
      </c>
      <c r="R775" s="20">
        <v>138</v>
      </c>
      <c r="S775" s="69">
        <v>12587004.2465</v>
      </c>
      <c r="T775" s="69">
        <v>2221236.0435000001</v>
      </c>
      <c r="U775" s="69">
        <v>81968.509999999995</v>
      </c>
      <c r="V775" s="69">
        <v>0</v>
      </c>
      <c r="W775" s="69">
        <v>14890208.800000001</v>
      </c>
      <c r="X775" s="24" t="s">
        <v>84</v>
      </c>
      <c r="Z775" s="23">
        <v>1072600.17</v>
      </c>
      <c r="AA775" s="26">
        <v>32291.59</v>
      </c>
    </row>
    <row r="776" spans="1:27" s="1" customFormat="1" ht="18.75" hidden="1" customHeight="1" x14ac:dyDescent="0.2">
      <c r="A776" s="20">
        <v>305526</v>
      </c>
      <c r="B776" s="12" t="s">
        <v>32</v>
      </c>
      <c r="C776" s="20">
        <v>15</v>
      </c>
      <c r="D776" s="1" t="s">
        <v>391</v>
      </c>
      <c r="E776" s="1" t="s">
        <v>448</v>
      </c>
      <c r="F776" s="20">
        <v>103</v>
      </c>
      <c r="G776" s="20">
        <v>305526</v>
      </c>
      <c r="H776" s="1" t="s">
        <v>582</v>
      </c>
      <c r="I776" s="1">
        <v>21647540</v>
      </c>
      <c r="J776" s="21" t="s">
        <v>566</v>
      </c>
      <c r="K776" s="1" t="s">
        <v>81</v>
      </c>
      <c r="L776" s="21" t="s">
        <v>572</v>
      </c>
      <c r="M776" s="22">
        <v>45505</v>
      </c>
      <c r="N776" s="22">
        <v>46418</v>
      </c>
      <c r="O776" s="77">
        <f t="shared" si="27"/>
        <v>0.83725297939058485</v>
      </c>
      <c r="P776" s="21" t="s">
        <v>569</v>
      </c>
      <c r="Q776" s="1" t="s">
        <v>570</v>
      </c>
      <c r="R776" s="20">
        <v>138</v>
      </c>
      <c r="S776" s="69">
        <v>12467840.3665</v>
      </c>
      <c r="T776" s="69">
        <v>2200207.1235000002</v>
      </c>
      <c r="U776" s="69">
        <v>223318.29</v>
      </c>
      <c r="V776" s="69">
        <v>0</v>
      </c>
      <c r="W776" s="69">
        <v>14891365.779999999</v>
      </c>
      <c r="X776" s="24" t="s">
        <v>84</v>
      </c>
      <c r="Z776" s="23">
        <v>1489000</v>
      </c>
      <c r="AA776" s="26">
        <v>0</v>
      </c>
    </row>
    <row r="777" spans="1:27" s="1" customFormat="1" ht="18.75" hidden="1" customHeight="1" x14ac:dyDescent="0.2">
      <c r="A777" s="20">
        <v>301662</v>
      </c>
      <c r="B777" s="12" t="s">
        <v>32</v>
      </c>
      <c r="C777" s="20">
        <v>16</v>
      </c>
      <c r="D777" s="1" t="s">
        <v>391</v>
      </c>
      <c r="E777" s="1" t="s">
        <v>448</v>
      </c>
      <c r="F777" s="20">
        <v>103</v>
      </c>
      <c r="G777" s="20">
        <v>301662</v>
      </c>
      <c r="H777" s="1" t="s">
        <v>583</v>
      </c>
      <c r="I777" s="1">
        <v>21647540</v>
      </c>
      <c r="J777" s="21" t="s">
        <v>566</v>
      </c>
      <c r="K777" s="1" t="s">
        <v>584</v>
      </c>
      <c r="L777" s="21" t="s">
        <v>585</v>
      </c>
      <c r="M777" s="22">
        <v>45505</v>
      </c>
      <c r="N777" s="22">
        <v>46418</v>
      </c>
      <c r="O777" s="77">
        <f t="shared" si="27"/>
        <v>0.83727875860357459</v>
      </c>
      <c r="P777" s="21" t="s">
        <v>586</v>
      </c>
      <c r="Q777" s="1" t="s">
        <v>587</v>
      </c>
      <c r="R777" s="20">
        <v>138</v>
      </c>
      <c r="S777" s="69">
        <v>12468185.237</v>
      </c>
      <c r="T777" s="69">
        <v>2200267.983</v>
      </c>
      <c r="U777" s="69">
        <v>222865.96</v>
      </c>
      <c r="V777" s="69">
        <v>0</v>
      </c>
      <c r="W777" s="69">
        <v>14891319.18</v>
      </c>
      <c r="X777" s="24" t="s">
        <v>84</v>
      </c>
      <c r="Z777" s="23">
        <v>1044000</v>
      </c>
      <c r="AA777" s="26">
        <v>0</v>
      </c>
    </row>
    <row r="778" spans="1:27" s="1" customFormat="1" ht="18.75" hidden="1" customHeight="1" x14ac:dyDescent="0.2">
      <c r="A778" s="20">
        <v>312060</v>
      </c>
      <c r="B778" s="12" t="s">
        <v>32</v>
      </c>
      <c r="C778" s="20">
        <v>17</v>
      </c>
      <c r="D778" s="1" t="s">
        <v>391</v>
      </c>
      <c r="E778" s="1" t="s">
        <v>448</v>
      </c>
      <c r="F778" s="20">
        <v>103</v>
      </c>
      <c r="G778" s="20">
        <v>312060</v>
      </c>
      <c r="H778" s="1" t="s">
        <v>588</v>
      </c>
      <c r="I778" s="1">
        <v>25614863</v>
      </c>
      <c r="J778" s="21" t="s">
        <v>540</v>
      </c>
      <c r="K778" s="1" t="s">
        <v>589</v>
      </c>
      <c r="L778" s="21" t="s">
        <v>590</v>
      </c>
      <c r="M778" s="22">
        <v>45505</v>
      </c>
      <c r="N778" s="22">
        <v>46418</v>
      </c>
      <c r="O778" s="77">
        <f t="shared" si="27"/>
        <v>0.85</v>
      </c>
      <c r="P778" s="21" t="s">
        <v>591</v>
      </c>
      <c r="Q778" s="1" t="s">
        <v>592</v>
      </c>
      <c r="R778" s="20">
        <v>138</v>
      </c>
      <c r="S778" s="69">
        <v>12653978.636499999</v>
      </c>
      <c r="T778" s="69">
        <v>2233055.0534999999</v>
      </c>
      <c r="U778" s="69">
        <v>0</v>
      </c>
      <c r="V778" s="69">
        <v>0</v>
      </c>
      <c r="W778" s="69">
        <v>14887033.689999999</v>
      </c>
      <c r="X778" s="24" t="s">
        <v>84</v>
      </c>
      <c r="Z778" s="23">
        <v>4396520.8400000008</v>
      </c>
      <c r="AA778" s="26">
        <v>66792.850000000006</v>
      </c>
    </row>
    <row r="779" spans="1:27" s="1" customFormat="1" ht="18.75" hidden="1" customHeight="1" x14ac:dyDescent="0.2">
      <c r="A779" s="20">
        <v>311821</v>
      </c>
      <c r="B779" s="12" t="s">
        <v>32</v>
      </c>
      <c r="C779" s="20">
        <v>18</v>
      </c>
      <c r="D779" s="1" t="s">
        <v>391</v>
      </c>
      <c r="E779" s="1" t="s">
        <v>448</v>
      </c>
      <c r="F779" s="20">
        <v>103</v>
      </c>
      <c r="G779" s="20">
        <v>311821</v>
      </c>
      <c r="H779" s="1" t="s">
        <v>593</v>
      </c>
      <c r="I779" s="1">
        <v>27757630</v>
      </c>
      <c r="J779" s="21" t="s">
        <v>594</v>
      </c>
      <c r="K779" s="1" t="s">
        <v>595</v>
      </c>
      <c r="L779" s="21" t="s">
        <v>596</v>
      </c>
      <c r="M779" s="22">
        <v>45505</v>
      </c>
      <c r="N779" s="22">
        <v>46418</v>
      </c>
      <c r="O779" s="77">
        <f t="shared" si="27"/>
        <v>0.84241538645259439</v>
      </c>
      <c r="P779" s="21" t="s">
        <v>543</v>
      </c>
      <c r="Q779" s="1" t="s">
        <v>544</v>
      </c>
      <c r="R779" s="20">
        <v>138</v>
      </c>
      <c r="S779" s="69">
        <v>12316109.833000001</v>
      </c>
      <c r="T779" s="69">
        <v>2155662.227</v>
      </c>
      <c r="U779" s="69">
        <v>148224.24</v>
      </c>
      <c r="V779" s="69">
        <v>0</v>
      </c>
      <c r="W779" s="69">
        <v>14619996.300000001</v>
      </c>
      <c r="X779" s="24" t="s">
        <v>84</v>
      </c>
      <c r="Y779" s="1" t="s">
        <v>2934</v>
      </c>
      <c r="Z779" s="23">
        <v>2516425.81</v>
      </c>
      <c r="AA779" s="26">
        <v>51890.05</v>
      </c>
    </row>
    <row r="780" spans="1:27" s="1" customFormat="1" ht="18.75" hidden="1" customHeight="1" x14ac:dyDescent="0.2">
      <c r="A780" s="20">
        <v>308924</v>
      </c>
      <c r="B780" s="12" t="s">
        <v>32</v>
      </c>
      <c r="C780" s="20">
        <v>19</v>
      </c>
      <c r="D780" s="1" t="s">
        <v>391</v>
      </c>
      <c r="E780" s="1" t="s">
        <v>448</v>
      </c>
      <c r="F780" s="20">
        <v>103</v>
      </c>
      <c r="G780" s="20">
        <v>308924</v>
      </c>
      <c r="H780" s="1" t="s">
        <v>1127</v>
      </c>
      <c r="I780" s="1" t="s">
        <v>1128</v>
      </c>
      <c r="J780" s="21" t="s">
        <v>1129</v>
      </c>
      <c r="K780" s="1" t="s">
        <v>901</v>
      </c>
      <c r="L780" s="21" t="s">
        <v>1130</v>
      </c>
      <c r="M780" s="22">
        <v>45536</v>
      </c>
      <c r="N780" s="22">
        <v>46446</v>
      </c>
      <c r="O780" s="77">
        <f t="shared" si="27"/>
        <v>0.84236717035035702</v>
      </c>
      <c r="P780" s="21" t="s">
        <v>291</v>
      </c>
      <c r="Q780" s="1" t="s">
        <v>292</v>
      </c>
      <c r="R780" s="20">
        <v>138</v>
      </c>
      <c r="S780" s="69">
        <v>12522584.795</v>
      </c>
      <c r="T780" s="69">
        <v>2209867.9</v>
      </c>
      <c r="U780" s="69">
        <v>133493.22</v>
      </c>
      <c r="V780" s="69">
        <v>0</v>
      </c>
      <c r="W780" s="69">
        <v>14865945.92</v>
      </c>
      <c r="X780" s="24" t="s">
        <v>84</v>
      </c>
      <c r="Z780" s="23">
        <v>1486594.59</v>
      </c>
      <c r="AA780" s="26">
        <v>0</v>
      </c>
    </row>
    <row r="781" spans="1:27" s="1" customFormat="1" ht="18.75" hidden="1" customHeight="1" x14ac:dyDescent="0.2">
      <c r="A781" s="20">
        <v>316255</v>
      </c>
      <c r="B781" s="12" t="s">
        <v>32</v>
      </c>
      <c r="C781" s="20">
        <v>20</v>
      </c>
      <c r="D781" s="1" t="s">
        <v>868</v>
      </c>
      <c r="E781" s="1" t="s">
        <v>869</v>
      </c>
      <c r="F781" s="20">
        <v>78</v>
      </c>
      <c r="G781" s="20">
        <v>316255</v>
      </c>
      <c r="H781" s="1" t="s">
        <v>1131</v>
      </c>
      <c r="I781" s="1">
        <v>18690221</v>
      </c>
      <c r="J781" s="21" t="s">
        <v>216</v>
      </c>
      <c r="K781" s="1" t="s">
        <v>284</v>
      </c>
      <c r="L781" s="21" t="s">
        <v>1132</v>
      </c>
      <c r="M781" s="22">
        <v>45536</v>
      </c>
      <c r="N781" s="22">
        <v>46446</v>
      </c>
      <c r="O781" s="77">
        <f t="shared" si="27"/>
        <v>0.85</v>
      </c>
      <c r="P781" s="21" t="s">
        <v>580</v>
      </c>
      <c r="Q781" s="1" t="s">
        <v>581</v>
      </c>
      <c r="R781" s="20">
        <v>151</v>
      </c>
      <c r="S781" s="69">
        <v>4213748.8600000003</v>
      </c>
      <c r="T781" s="69">
        <v>743602.74</v>
      </c>
      <c r="U781" s="69">
        <v>0</v>
      </c>
      <c r="V781" s="69">
        <v>0</v>
      </c>
      <c r="W781" s="69">
        <v>4957351.5999999996</v>
      </c>
      <c r="X781" s="24" t="s">
        <v>84</v>
      </c>
      <c r="Z781" s="23">
        <v>513297.53000000009</v>
      </c>
      <c r="AA781" s="26">
        <v>34024.630000000005</v>
      </c>
    </row>
    <row r="782" spans="1:27" s="1" customFormat="1" ht="18.75" hidden="1" customHeight="1" x14ac:dyDescent="0.2">
      <c r="A782" s="20">
        <v>318068</v>
      </c>
      <c r="B782" s="12" t="s">
        <v>32</v>
      </c>
      <c r="C782" s="20">
        <v>21</v>
      </c>
      <c r="D782" s="1" t="s">
        <v>868</v>
      </c>
      <c r="E782" s="1" t="s">
        <v>869</v>
      </c>
      <c r="F782" s="20">
        <v>78</v>
      </c>
      <c r="G782" s="20">
        <v>318068</v>
      </c>
      <c r="H782" s="1" t="s">
        <v>1133</v>
      </c>
      <c r="I782" s="1">
        <v>25614863</v>
      </c>
      <c r="J782" s="21" t="s">
        <v>540</v>
      </c>
      <c r="K782" s="1" t="s">
        <v>1134</v>
      </c>
      <c r="L782" s="21" t="s">
        <v>1135</v>
      </c>
      <c r="M782" s="22">
        <v>45536</v>
      </c>
      <c r="N782" s="22">
        <v>46265</v>
      </c>
      <c r="O782" s="77">
        <f t="shared" si="27"/>
        <v>0.85</v>
      </c>
      <c r="P782" s="21" t="s">
        <v>1136</v>
      </c>
      <c r="Q782" s="1" t="s">
        <v>1137</v>
      </c>
      <c r="R782" s="20">
        <v>151</v>
      </c>
      <c r="S782" s="69">
        <v>4218246.0060000001</v>
      </c>
      <c r="T782" s="69">
        <v>744396.35400000005</v>
      </c>
      <c r="U782" s="69">
        <v>0</v>
      </c>
      <c r="V782" s="69">
        <v>0</v>
      </c>
      <c r="W782" s="69">
        <v>4962642.3600000003</v>
      </c>
      <c r="X782" s="24" t="s">
        <v>84</v>
      </c>
      <c r="Z782" s="23">
        <v>548947.22</v>
      </c>
      <c r="AA782" s="26">
        <v>65995.009999999995</v>
      </c>
    </row>
    <row r="783" spans="1:27" s="1" customFormat="1" ht="18.75" hidden="1" customHeight="1" x14ac:dyDescent="0.2">
      <c r="A783" s="20">
        <v>316239</v>
      </c>
      <c r="B783" s="12" t="s">
        <v>32</v>
      </c>
      <c r="C783" s="20">
        <v>22</v>
      </c>
      <c r="D783" s="1" t="s">
        <v>868</v>
      </c>
      <c r="E783" s="1" t="s">
        <v>869</v>
      </c>
      <c r="F783" s="20">
        <v>78</v>
      </c>
      <c r="G783" s="20">
        <v>316239</v>
      </c>
      <c r="H783" s="1" t="s">
        <v>1138</v>
      </c>
      <c r="I783" s="1">
        <v>25614863</v>
      </c>
      <c r="J783" s="21" t="s">
        <v>540</v>
      </c>
      <c r="K783" s="1" t="s">
        <v>1139</v>
      </c>
      <c r="L783" s="21" t="s">
        <v>1140</v>
      </c>
      <c r="M783" s="22">
        <v>45536</v>
      </c>
      <c r="N783" s="22">
        <v>46265</v>
      </c>
      <c r="O783" s="77">
        <f t="shared" si="27"/>
        <v>0.85</v>
      </c>
      <c r="P783" s="21" t="s">
        <v>221</v>
      </c>
      <c r="Q783" s="1" t="s">
        <v>222</v>
      </c>
      <c r="R783" s="20">
        <v>151</v>
      </c>
      <c r="S783" s="69">
        <v>4216989.1619999995</v>
      </c>
      <c r="T783" s="69">
        <v>744174.55799999996</v>
      </c>
      <c r="U783" s="69">
        <v>0</v>
      </c>
      <c r="V783" s="69">
        <v>0</v>
      </c>
      <c r="W783" s="69">
        <v>4961163.72</v>
      </c>
      <c r="X783" s="24" t="s">
        <v>84</v>
      </c>
      <c r="Z783" s="23">
        <v>1512706.0400000005</v>
      </c>
      <c r="AA783" s="26">
        <v>66978.42</v>
      </c>
    </row>
    <row r="784" spans="1:27" s="1" customFormat="1" ht="18.75" hidden="1" customHeight="1" x14ac:dyDescent="0.2">
      <c r="A784" s="20">
        <v>312966</v>
      </c>
      <c r="B784" s="12" t="s">
        <v>32</v>
      </c>
      <c r="C784" s="20">
        <v>23</v>
      </c>
      <c r="D784" s="1" t="s">
        <v>868</v>
      </c>
      <c r="E784" s="1" t="s">
        <v>869</v>
      </c>
      <c r="F784" s="20">
        <v>78</v>
      </c>
      <c r="G784" s="20">
        <v>312966</v>
      </c>
      <c r="H784" s="1" t="s">
        <v>1141</v>
      </c>
      <c r="I784" s="1">
        <v>25614863</v>
      </c>
      <c r="J784" s="21" t="s">
        <v>540</v>
      </c>
      <c r="K784" s="1" t="s">
        <v>1142</v>
      </c>
      <c r="L784" s="21" t="s">
        <v>1143</v>
      </c>
      <c r="M784" s="22">
        <v>45536</v>
      </c>
      <c r="N784" s="22">
        <v>46265</v>
      </c>
      <c r="O784" s="77">
        <f t="shared" si="27"/>
        <v>0.85000000000000009</v>
      </c>
      <c r="P784" s="21" t="s">
        <v>1144</v>
      </c>
      <c r="Q784" s="1" t="s">
        <v>1145</v>
      </c>
      <c r="R784" s="20">
        <v>151</v>
      </c>
      <c r="S784" s="69">
        <v>4216289.9859999996</v>
      </c>
      <c r="T784" s="69">
        <v>744051.174</v>
      </c>
      <c r="U784" s="69">
        <v>0</v>
      </c>
      <c r="V784" s="69">
        <v>0</v>
      </c>
      <c r="W784" s="69">
        <v>4960341.16</v>
      </c>
      <c r="X784" s="24" t="s">
        <v>84</v>
      </c>
      <c r="Z784" s="23">
        <v>1905199.35</v>
      </c>
      <c r="AA784" s="26">
        <v>73605.36</v>
      </c>
    </row>
    <row r="785" spans="1:27" s="1" customFormat="1" ht="18.75" hidden="1" customHeight="1" x14ac:dyDescent="0.2">
      <c r="A785" s="20">
        <v>313027</v>
      </c>
      <c r="B785" s="12" t="s">
        <v>32</v>
      </c>
      <c r="C785" s="20">
        <v>24</v>
      </c>
      <c r="D785" s="1" t="s">
        <v>868</v>
      </c>
      <c r="E785" s="1" t="s">
        <v>869</v>
      </c>
      <c r="F785" s="20">
        <v>78</v>
      </c>
      <c r="G785" s="20">
        <v>313027</v>
      </c>
      <c r="H785" s="1" t="s">
        <v>1146</v>
      </c>
      <c r="I785" s="1">
        <v>37263162</v>
      </c>
      <c r="J785" s="21" t="s">
        <v>1147</v>
      </c>
      <c r="K785" s="1" t="s">
        <v>1148</v>
      </c>
      <c r="L785" s="21" t="s">
        <v>1149</v>
      </c>
      <c r="M785" s="22">
        <v>45536</v>
      </c>
      <c r="N785" s="22">
        <v>46630</v>
      </c>
      <c r="O785" s="77">
        <f t="shared" si="27"/>
        <v>0.82370527684617822</v>
      </c>
      <c r="P785" s="21" t="s">
        <v>953</v>
      </c>
      <c r="Q785" s="1" t="s">
        <v>954</v>
      </c>
      <c r="R785" s="20">
        <v>151</v>
      </c>
      <c r="S785" s="69">
        <v>4087060.9415000002</v>
      </c>
      <c r="T785" s="69">
        <v>721246.04850000003</v>
      </c>
      <c r="U785" s="69">
        <v>153493.13</v>
      </c>
      <c r="V785" s="69">
        <v>0</v>
      </c>
      <c r="W785" s="69">
        <v>4961800.12</v>
      </c>
      <c r="X785" s="24" t="s">
        <v>84</v>
      </c>
      <c r="Z785" s="23">
        <v>803508.36</v>
      </c>
      <c r="AA785" s="26">
        <v>29884.38</v>
      </c>
    </row>
    <row r="786" spans="1:27" s="1" customFormat="1" ht="18.75" hidden="1" customHeight="1" x14ac:dyDescent="0.2">
      <c r="A786" s="20">
        <v>313028</v>
      </c>
      <c r="B786" s="12" t="s">
        <v>32</v>
      </c>
      <c r="C786" s="20">
        <v>25</v>
      </c>
      <c r="D786" s="1" t="s">
        <v>868</v>
      </c>
      <c r="E786" s="1" t="s">
        <v>869</v>
      </c>
      <c r="F786" s="20">
        <v>78</v>
      </c>
      <c r="G786" s="20">
        <v>313028</v>
      </c>
      <c r="H786" s="1" t="s">
        <v>1150</v>
      </c>
      <c r="I786" s="1">
        <v>37263162</v>
      </c>
      <c r="J786" s="21" t="s">
        <v>1147</v>
      </c>
      <c r="K786" s="1" t="s">
        <v>81</v>
      </c>
      <c r="L786" s="21" t="s">
        <v>1151</v>
      </c>
      <c r="M786" s="22">
        <v>45536</v>
      </c>
      <c r="N786" s="22">
        <v>46630</v>
      </c>
      <c r="O786" s="77">
        <f t="shared" si="27"/>
        <v>0.80750000119886978</v>
      </c>
      <c r="P786" s="21" t="s">
        <v>953</v>
      </c>
      <c r="Q786" s="1" t="s">
        <v>954</v>
      </c>
      <c r="R786" s="20">
        <v>151</v>
      </c>
      <c r="S786" s="69">
        <v>4007628.9175</v>
      </c>
      <c r="T786" s="69">
        <v>707228.63249999995</v>
      </c>
      <c r="U786" s="69">
        <v>248150.39</v>
      </c>
      <c r="V786" s="69">
        <v>0</v>
      </c>
      <c r="W786" s="69">
        <v>4963007.9400000004</v>
      </c>
      <c r="X786" s="24" t="s">
        <v>84</v>
      </c>
      <c r="Z786" s="23">
        <v>381038.18</v>
      </c>
      <c r="AA786" s="26">
        <v>25262.61</v>
      </c>
    </row>
    <row r="787" spans="1:27" s="1" customFormat="1" ht="18.75" hidden="1" customHeight="1" x14ac:dyDescent="0.2">
      <c r="A787" s="20">
        <v>313136</v>
      </c>
      <c r="B787" s="12" t="s">
        <v>32</v>
      </c>
      <c r="C787" s="20">
        <v>26</v>
      </c>
      <c r="D787" s="1" t="s">
        <v>868</v>
      </c>
      <c r="E787" s="1" t="s">
        <v>869</v>
      </c>
      <c r="F787" s="20">
        <v>78</v>
      </c>
      <c r="G787" s="20">
        <v>313136</v>
      </c>
      <c r="H787" s="1" t="s">
        <v>1152</v>
      </c>
      <c r="I787" s="1">
        <v>6907212</v>
      </c>
      <c r="J787" s="21" t="s">
        <v>1153</v>
      </c>
      <c r="K787" s="1" t="s">
        <v>1154</v>
      </c>
      <c r="L787" s="21" t="s">
        <v>1155</v>
      </c>
      <c r="M787" s="22">
        <v>45536</v>
      </c>
      <c r="N787" s="22">
        <v>46265</v>
      </c>
      <c r="O787" s="77">
        <f t="shared" si="27"/>
        <v>0.84176287975745545</v>
      </c>
      <c r="P787" s="21" t="s">
        <v>549</v>
      </c>
      <c r="Q787" s="1" t="s">
        <v>93</v>
      </c>
      <c r="R787" s="20">
        <v>151</v>
      </c>
      <c r="S787" s="69">
        <v>4169025.3365000002</v>
      </c>
      <c r="T787" s="69">
        <v>735710.35349999997</v>
      </c>
      <c r="U787" s="69">
        <v>47995.58</v>
      </c>
      <c r="V787" s="69">
        <v>0</v>
      </c>
      <c r="W787" s="69">
        <v>4952731.2699999996</v>
      </c>
      <c r="X787" s="24" t="s">
        <v>84</v>
      </c>
      <c r="Y787" s="1" t="s">
        <v>2899</v>
      </c>
      <c r="Z787" s="23">
        <v>1496357.7200000002</v>
      </c>
      <c r="AA787" s="26">
        <v>87845.95</v>
      </c>
    </row>
    <row r="788" spans="1:27" s="1" customFormat="1" ht="18.75" hidden="1" customHeight="1" x14ac:dyDescent="0.2">
      <c r="A788" s="20">
        <v>313163</v>
      </c>
      <c r="B788" s="12" t="s">
        <v>32</v>
      </c>
      <c r="C788" s="20">
        <v>27</v>
      </c>
      <c r="D788" s="1" t="s">
        <v>868</v>
      </c>
      <c r="E788" s="1" t="s">
        <v>869</v>
      </c>
      <c r="F788" s="20">
        <v>78</v>
      </c>
      <c r="G788" s="20">
        <v>313163</v>
      </c>
      <c r="H788" s="1" t="s">
        <v>1156</v>
      </c>
      <c r="I788" s="1">
        <v>13594428</v>
      </c>
      <c r="J788" s="21" t="s">
        <v>1157</v>
      </c>
      <c r="K788" s="1" t="s">
        <v>281</v>
      </c>
      <c r="L788" s="21" t="s">
        <v>1158</v>
      </c>
      <c r="M788" s="22">
        <v>45536</v>
      </c>
      <c r="N788" s="22">
        <v>46265</v>
      </c>
      <c r="O788" s="77">
        <f t="shared" si="27"/>
        <v>0.82790012608517183</v>
      </c>
      <c r="P788" s="21" t="s">
        <v>400</v>
      </c>
      <c r="Q788" s="1" t="s">
        <v>561</v>
      </c>
      <c r="R788" s="20">
        <v>151</v>
      </c>
      <c r="S788" s="69">
        <v>4108929.3420000002</v>
      </c>
      <c r="T788" s="69">
        <v>725105.17799999996</v>
      </c>
      <c r="U788" s="69">
        <v>129039.18</v>
      </c>
      <c r="V788" s="69">
        <v>0</v>
      </c>
      <c r="W788" s="69">
        <v>4963073.7</v>
      </c>
      <c r="X788" s="24" t="s">
        <v>84</v>
      </c>
      <c r="Z788" s="23">
        <v>496307.36</v>
      </c>
      <c r="AA788" s="26">
        <v>0</v>
      </c>
    </row>
    <row r="789" spans="1:27" s="1" customFormat="1" ht="18.75" hidden="1" customHeight="1" x14ac:dyDescent="0.2">
      <c r="A789" s="20">
        <v>317650</v>
      </c>
      <c r="B789" s="12" t="s">
        <v>32</v>
      </c>
      <c r="C789" s="20">
        <v>28</v>
      </c>
      <c r="D789" s="1" t="s">
        <v>868</v>
      </c>
      <c r="E789" s="1" t="s">
        <v>869</v>
      </c>
      <c r="F789" s="20">
        <v>78</v>
      </c>
      <c r="G789" s="20">
        <v>317650</v>
      </c>
      <c r="H789" s="1" t="s">
        <v>1159</v>
      </c>
      <c r="I789" s="1">
        <v>13614070</v>
      </c>
      <c r="J789" s="21" t="s">
        <v>1160</v>
      </c>
      <c r="K789" s="1" t="s">
        <v>1161</v>
      </c>
      <c r="L789" s="21" t="s">
        <v>1162</v>
      </c>
      <c r="M789" s="22">
        <v>45536</v>
      </c>
      <c r="N789" s="22">
        <v>46630</v>
      </c>
      <c r="O789" s="77">
        <f t="shared" si="27"/>
        <v>0.85</v>
      </c>
      <c r="P789" s="21" t="s">
        <v>459</v>
      </c>
      <c r="Q789" s="1" t="s">
        <v>96</v>
      </c>
      <c r="R789" s="20">
        <v>151</v>
      </c>
      <c r="S789" s="69">
        <v>4213515.8664999995</v>
      </c>
      <c r="T789" s="69">
        <v>743561.62349999999</v>
      </c>
      <c r="U789" s="69">
        <v>0</v>
      </c>
      <c r="V789" s="69">
        <v>0</v>
      </c>
      <c r="W789" s="69">
        <v>4957077.49</v>
      </c>
      <c r="X789" s="24" t="s">
        <v>84</v>
      </c>
      <c r="Z789" s="23">
        <v>496965.94</v>
      </c>
      <c r="AA789" s="26">
        <v>17801.809999999998</v>
      </c>
    </row>
    <row r="790" spans="1:27" s="1" customFormat="1" ht="18.75" hidden="1" customHeight="1" x14ac:dyDescent="0.2">
      <c r="A790" s="20">
        <v>301798</v>
      </c>
      <c r="B790" s="12" t="s">
        <v>32</v>
      </c>
      <c r="C790" s="20">
        <v>29</v>
      </c>
      <c r="D790" s="1" t="s">
        <v>868</v>
      </c>
      <c r="E790" s="1" t="s">
        <v>869</v>
      </c>
      <c r="F790" s="20">
        <v>78</v>
      </c>
      <c r="G790" s="20">
        <v>301798</v>
      </c>
      <c r="H790" s="1" t="s">
        <v>1163</v>
      </c>
      <c r="I790" s="1">
        <v>31184132</v>
      </c>
      <c r="J790" s="21" t="s">
        <v>376</v>
      </c>
      <c r="K790" s="1" t="s">
        <v>547</v>
      </c>
      <c r="L790" s="21" t="s">
        <v>1164</v>
      </c>
      <c r="M790" s="22">
        <v>45536</v>
      </c>
      <c r="N790" s="22">
        <v>46265</v>
      </c>
      <c r="O790" s="77">
        <f t="shared" si="27"/>
        <v>0.85</v>
      </c>
      <c r="P790" s="21" t="s">
        <v>549</v>
      </c>
      <c r="Q790" s="1" t="s">
        <v>93</v>
      </c>
      <c r="R790" s="20">
        <v>151</v>
      </c>
      <c r="S790" s="69">
        <v>4218774.0939999996</v>
      </c>
      <c r="T790" s="69">
        <v>744489.54599999997</v>
      </c>
      <c r="U790" s="69">
        <v>0</v>
      </c>
      <c r="V790" s="69">
        <v>0</v>
      </c>
      <c r="W790" s="69">
        <v>4963263.6399999997</v>
      </c>
      <c r="X790" s="24" t="s">
        <v>84</v>
      </c>
      <c r="Z790" s="23">
        <v>2238800.2100000004</v>
      </c>
      <c r="AA790" s="26">
        <v>132321.37</v>
      </c>
    </row>
    <row r="791" spans="1:27" s="1" customFormat="1" ht="18.75" hidden="1" customHeight="1" x14ac:dyDescent="0.2">
      <c r="A791" s="20">
        <v>316254</v>
      </c>
      <c r="B791" s="12" t="s">
        <v>32</v>
      </c>
      <c r="C791" s="20">
        <v>30</v>
      </c>
      <c r="D791" s="1" t="s">
        <v>868</v>
      </c>
      <c r="E791" s="1" t="s">
        <v>869</v>
      </c>
      <c r="F791" s="20">
        <v>78</v>
      </c>
      <c r="G791" s="20">
        <v>316254</v>
      </c>
      <c r="H791" s="1" t="s">
        <v>1165</v>
      </c>
      <c r="I791" s="1">
        <v>18690221</v>
      </c>
      <c r="J791" s="21" t="s">
        <v>216</v>
      </c>
      <c r="K791" s="1" t="s">
        <v>217</v>
      </c>
      <c r="L791" s="21" t="s">
        <v>1166</v>
      </c>
      <c r="M791" s="22">
        <v>45536</v>
      </c>
      <c r="N791" s="22">
        <v>46446</v>
      </c>
      <c r="O791" s="77">
        <f t="shared" si="27"/>
        <v>0.85000000000000009</v>
      </c>
      <c r="P791" s="21" t="s">
        <v>748</v>
      </c>
      <c r="Q791" s="1" t="s">
        <v>749</v>
      </c>
      <c r="R791" s="20">
        <v>151</v>
      </c>
      <c r="S791" s="69">
        <v>4216479.91</v>
      </c>
      <c r="T791" s="69">
        <v>744084.69</v>
      </c>
      <c r="U791" s="69">
        <v>0</v>
      </c>
      <c r="V791" s="69">
        <v>0</v>
      </c>
      <c r="W791" s="69">
        <v>4960564.5999999996</v>
      </c>
      <c r="X791" s="24" t="s">
        <v>84</v>
      </c>
      <c r="Z791" s="23">
        <v>345501.24</v>
      </c>
      <c r="AA791" s="26">
        <v>11194.04</v>
      </c>
    </row>
    <row r="792" spans="1:27" s="1" customFormat="1" ht="18.75" hidden="1" customHeight="1" x14ac:dyDescent="0.2">
      <c r="A792" s="20">
        <v>317590</v>
      </c>
      <c r="B792" s="12" t="s">
        <v>32</v>
      </c>
      <c r="C792" s="20">
        <v>31</v>
      </c>
      <c r="D792" s="1" t="s">
        <v>868</v>
      </c>
      <c r="E792" s="1" t="s">
        <v>869</v>
      </c>
      <c r="F792" s="20">
        <v>78</v>
      </c>
      <c r="G792" s="20">
        <v>317590</v>
      </c>
      <c r="H792" s="1" t="s">
        <v>1167</v>
      </c>
      <c r="I792" s="1">
        <v>18408844</v>
      </c>
      <c r="J792" s="21" t="s">
        <v>187</v>
      </c>
      <c r="K792" s="1" t="s">
        <v>1168</v>
      </c>
      <c r="L792" s="21" t="s">
        <v>1169</v>
      </c>
      <c r="M792" s="22">
        <v>45536</v>
      </c>
      <c r="N792" s="22">
        <v>46265</v>
      </c>
      <c r="O792" s="77">
        <f t="shared" si="27"/>
        <v>0.85000000000000009</v>
      </c>
      <c r="P792" s="21" t="s">
        <v>387</v>
      </c>
      <c r="Q792" s="1" t="s">
        <v>388</v>
      </c>
      <c r="R792" s="20">
        <v>151</v>
      </c>
      <c r="S792" s="69">
        <v>4216681.6320000002</v>
      </c>
      <c r="T792" s="69">
        <v>744120.28799999994</v>
      </c>
      <c r="U792" s="69">
        <v>0</v>
      </c>
      <c r="V792" s="69">
        <v>0</v>
      </c>
      <c r="W792" s="69">
        <v>4960801.92</v>
      </c>
      <c r="X792" s="24" t="s">
        <v>84</v>
      </c>
      <c r="Y792" s="1" t="s">
        <v>2935</v>
      </c>
      <c r="Z792" s="23">
        <v>729435.27999999991</v>
      </c>
      <c r="AA792" s="26">
        <v>39775.909999999996</v>
      </c>
    </row>
    <row r="793" spans="1:27" s="1" customFormat="1" ht="18.75" hidden="1" customHeight="1" x14ac:dyDescent="0.2">
      <c r="A793" s="20">
        <v>317627</v>
      </c>
      <c r="B793" s="12" t="s">
        <v>32</v>
      </c>
      <c r="C793" s="20">
        <v>32</v>
      </c>
      <c r="D793" s="1" t="s">
        <v>868</v>
      </c>
      <c r="E793" s="1" t="s">
        <v>869</v>
      </c>
      <c r="F793" s="20">
        <v>78</v>
      </c>
      <c r="G793" s="20">
        <v>317627</v>
      </c>
      <c r="H793" s="1" t="s">
        <v>1170</v>
      </c>
      <c r="I793" s="1">
        <v>13614070</v>
      </c>
      <c r="J793" s="21" t="s">
        <v>1160</v>
      </c>
      <c r="K793" s="1" t="s">
        <v>1161</v>
      </c>
      <c r="L793" s="21" t="s">
        <v>1171</v>
      </c>
      <c r="M793" s="22">
        <v>45536</v>
      </c>
      <c r="N793" s="22">
        <v>46630</v>
      </c>
      <c r="O793" s="77">
        <f t="shared" si="27"/>
        <v>0.85</v>
      </c>
      <c r="P793" s="21" t="s">
        <v>675</v>
      </c>
      <c r="Q793" s="1" t="s">
        <v>94</v>
      </c>
      <c r="R793" s="20">
        <v>151</v>
      </c>
      <c r="S793" s="69">
        <v>4213515.8664999995</v>
      </c>
      <c r="T793" s="69">
        <v>743561.62349999999</v>
      </c>
      <c r="U793" s="69">
        <v>0</v>
      </c>
      <c r="V793" s="69">
        <v>0</v>
      </c>
      <c r="W793" s="69">
        <v>4957077.49</v>
      </c>
      <c r="X793" s="24" t="s">
        <v>84</v>
      </c>
      <c r="Z793" s="23">
        <v>479917.79</v>
      </c>
      <c r="AA793" s="26">
        <v>15789.96</v>
      </c>
    </row>
    <row r="794" spans="1:27" s="1" customFormat="1" ht="18.75" hidden="1" customHeight="1" x14ac:dyDescent="0.2">
      <c r="A794" s="20">
        <v>316816</v>
      </c>
      <c r="B794" s="12" t="s">
        <v>32</v>
      </c>
      <c r="C794" s="20">
        <v>33</v>
      </c>
      <c r="D794" s="1" t="s">
        <v>868</v>
      </c>
      <c r="E794" s="1" t="s">
        <v>869</v>
      </c>
      <c r="F794" s="20">
        <v>78</v>
      </c>
      <c r="G794" s="20">
        <v>316816</v>
      </c>
      <c r="H794" s="1" t="s">
        <v>1172</v>
      </c>
      <c r="I794" s="1">
        <v>13614070</v>
      </c>
      <c r="J794" s="21" t="s">
        <v>1160</v>
      </c>
      <c r="K794" s="1" t="s">
        <v>1173</v>
      </c>
      <c r="L794" s="21" t="s">
        <v>1162</v>
      </c>
      <c r="M794" s="22">
        <v>45536</v>
      </c>
      <c r="N794" s="22">
        <v>46630</v>
      </c>
      <c r="O794" s="77">
        <f t="shared" si="27"/>
        <v>0.8500000003429441</v>
      </c>
      <c r="P794" s="21" t="s">
        <v>459</v>
      </c>
      <c r="Q794" s="1" t="s">
        <v>96</v>
      </c>
      <c r="R794" s="20">
        <v>151</v>
      </c>
      <c r="S794" s="69">
        <v>4213515.858</v>
      </c>
      <c r="T794" s="69">
        <v>611187.1</v>
      </c>
      <c r="U794" s="69">
        <v>132374.51999999999</v>
      </c>
      <c r="V794" s="69">
        <v>0</v>
      </c>
      <c r="W794" s="69">
        <v>4957077.4749999996</v>
      </c>
      <c r="X794" s="24" t="s">
        <v>84</v>
      </c>
      <c r="Z794" s="23">
        <v>399394.56</v>
      </c>
      <c r="AA794" s="26">
        <v>8063.51</v>
      </c>
    </row>
    <row r="795" spans="1:27" s="1" customFormat="1" ht="18.75" hidden="1" customHeight="1" x14ac:dyDescent="0.2">
      <c r="A795" s="20">
        <v>317629</v>
      </c>
      <c r="B795" s="12" t="s">
        <v>32</v>
      </c>
      <c r="C795" s="20">
        <v>34</v>
      </c>
      <c r="D795" s="1" t="s">
        <v>868</v>
      </c>
      <c r="E795" s="1" t="s">
        <v>869</v>
      </c>
      <c r="F795" s="20">
        <v>78</v>
      </c>
      <c r="G795" s="20">
        <v>317629</v>
      </c>
      <c r="H795" s="1" t="s">
        <v>1174</v>
      </c>
      <c r="I795" s="1">
        <v>13614070</v>
      </c>
      <c r="J795" s="21" t="s">
        <v>1160</v>
      </c>
      <c r="K795" s="1" t="s">
        <v>1161</v>
      </c>
      <c r="L795" s="21" t="s">
        <v>1175</v>
      </c>
      <c r="M795" s="22">
        <v>45536</v>
      </c>
      <c r="N795" s="22">
        <v>46630</v>
      </c>
      <c r="O795" s="77">
        <f t="shared" si="27"/>
        <v>0.85</v>
      </c>
      <c r="P795" s="21" t="s">
        <v>549</v>
      </c>
      <c r="Q795" s="1" t="s">
        <v>93</v>
      </c>
      <c r="R795" s="20">
        <v>151</v>
      </c>
      <c r="S795" s="69">
        <v>4213515.8664999995</v>
      </c>
      <c r="T795" s="69">
        <v>743561.62349999999</v>
      </c>
      <c r="U795" s="69">
        <v>0</v>
      </c>
      <c r="V795" s="69">
        <v>0</v>
      </c>
      <c r="W795" s="69">
        <v>4957077.49</v>
      </c>
      <c r="X795" s="24" t="s">
        <v>84</v>
      </c>
      <c r="Z795" s="23">
        <v>508898.9</v>
      </c>
      <c r="AA795" s="26">
        <v>2327.85</v>
      </c>
    </row>
    <row r="796" spans="1:27" s="1" customFormat="1" ht="18.75" hidden="1" customHeight="1" x14ac:dyDescent="0.2">
      <c r="A796" s="20">
        <v>317580</v>
      </c>
      <c r="B796" s="12" t="s">
        <v>32</v>
      </c>
      <c r="C796" s="20">
        <v>35</v>
      </c>
      <c r="D796" s="1" t="s">
        <v>868</v>
      </c>
      <c r="E796" s="1" t="s">
        <v>869</v>
      </c>
      <c r="F796" s="20">
        <v>78</v>
      </c>
      <c r="G796" s="20">
        <v>317580</v>
      </c>
      <c r="H796" s="1" t="s">
        <v>1176</v>
      </c>
      <c r="I796" s="1">
        <v>4033817</v>
      </c>
      <c r="J796" s="21" t="s">
        <v>1177</v>
      </c>
      <c r="K796" s="1" t="s">
        <v>1178</v>
      </c>
      <c r="L796" s="21" t="s">
        <v>1179</v>
      </c>
      <c r="M796" s="22">
        <v>45536</v>
      </c>
      <c r="N796" s="22">
        <v>46446</v>
      </c>
      <c r="O796" s="77">
        <f t="shared" si="27"/>
        <v>0.80750000183503146</v>
      </c>
      <c r="P796" s="21" t="s">
        <v>1180</v>
      </c>
      <c r="Q796" s="1" t="s">
        <v>354</v>
      </c>
      <c r="R796" s="20">
        <v>151</v>
      </c>
      <c r="S796" s="69">
        <v>3927418.8714999999</v>
      </c>
      <c r="T796" s="69">
        <v>693073.91850000003</v>
      </c>
      <c r="U796" s="69">
        <v>243183.82</v>
      </c>
      <c r="V796" s="69">
        <v>50859.199999999997</v>
      </c>
      <c r="W796" s="69">
        <v>4914535.8099999996</v>
      </c>
      <c r="X796" s="24" t="s">
        <v>84</v>
      </c>
      <c r="Z796" s="23">
        <v>716959.01</v>
      </c>
      <c r="AA796" s="26">
        <v>23286.879999999997</v>
      </c>
    </row>
    <row r="797" spans="1:27" s="1" customFormat="1" ht="18.75" hidden="1" customHeight="1" x14ac:dyDescent="0.2">
      <c r="A797" s="20">
        <v>317762</v>
      </c>
      <c r="B797" s="12" t="s">
        <v>32</v>
      </c>
      <c r="C797" s="20">
        <v>36</v>
      </c>
      <c r="D797" s="1" t="s">
        <v>868</v>
      </c>
      <c r="E797" s="1" t="s">
        <v>869</v>
      </c>
      <c r="F797" s="20">
        <v>78</v>
      </c>
      <c r="G797" s="20">
        <v>317762</v>
      </c>
      <c r="H797" s="1" t="s">
        <v>1181</v>
      </c>
      <c r="I797" s="1">
        <v>29109759</v>
      </c>
      <c r="J797" s="21" t="s">
        <v>1182</v>
      </c>
      <c r="K797" s="1" t="s">
        <v>1148</v>
      </c>
      <c r="L797" s="21" t="s">
        <v>1183</v>
      </c>
      <c r="M797" s="22">
        <v>45536</v>
      </c>
      <c r="N797" s="22">
        <v>46630</v>
      </c>
      <c r="O797" s="77">
        <f t="shared" si="27"/>
        <v>0.82370527684617822</v>
      </c>
      <c r="P797" s="21" t="s">
        <v>953</v>
      </c>
      <c r="Q797" s="1" t="s">
        <v>954</v>
      </c>
      <c r="R797" s="20">
        <v>151</v>
      </c>
      <c r="S797" s="69">
        <v>4087060.9415000002</v>
      </c>
      <c r="T797" s="69">
        <v>721246.04850000003</v>
      </c>
      <c r="U797" s="69">
        <v>153493.13</v>
      </c>
      <c r="V797" s="69">
        <v>0</v>
      </c>
      <c r="W797" s="69">
        <v>4961800.12</v>
      </c>
      <c r="X797" s="24" t="s">
        <v>84</v>
      </c>
      <c r="Z797" s="23">
        <v>496180.01</v>
      </c>
      <c r="AA797" s="26">
        <v>0</v>
      </c>
    </row>
    <row r="798" spans="1:27" s="1" customFormat="1" ht="18.75" hidden="1" customHeight="1" x14ac:dyDescent="0.2">
      <c r="A798" s="20">
        <v>301354</v>
      </c>
      <c r="B798" s="12" t="s">
        <v>32</v>
      </c>
      <c r="C798" s="20">
        <v>37</v>
      </c>
      <c r="D798" s="1" t="s">
        <v>868</v>
      </c>
      <c r="E798" s="1" t="s">
        <v>869</v>
      </c>
      <c r="F798" s="20">
        <v>78</v>
      </c>
      <c r="G798" s="20">
        <v>301354</v>
      </c>
      <c r="H798" s="1" t="s">
        <v>1184</v>
      </c>
      <c r="I798" s="1">
        <v>34424000</v>
      </c>
      <c r="J798" s="21" t="s">
        <v>1185</v>
      </c>
      <c r="K798" s="1" t="s">
        <v>81</v>
      </c>
      <c r="L798" s="21" t="s">
        <v>1186</v>
      </c>
      <c r="M798" s="22">
        <v>45536</v>
      </c>
      <c r="N798" s="22">
        <v>46265</v>
      </c>
      <c r="O798" s="77">
        <f t="shared" si="27"/>
        <v>0.85</v>
      </c>
      <c r="P798" s="21" t="s">
        <v>1187</v>
      </c>
      <c r="Q798" s="1" t="s">
        <v>93</v>
      </c>
      <c r="R798" s="20">
        <v>151</v>
      </c>
      <c r="S798" s="69">
        <v>2710040.4394999999</v>
      </c>
      <c r="T798" s="69">
        <v>478242.43050000002</v>
      </c>
      <c r="U798" s="69">
        <v>0</v>
      </c>
      <c r="V798" s="69">
        <v>0</v>
      </c>
      <c r="W798" s="69">
        <v>3188282.87</v>
      </c>
      <c r="X798" s="24" t="s">
        <v>84</v>
      </c>
      <c r="Z798" s="23">
        <v>318828.28000000003</v>
      </c>
      <c r="AA798" s="26">
        <v>0</v>
      </c>
    </row>
    <row r="799" spans="1:27" s="1" customFormat="1" ht="18.75" hidden="1" customHeight="1" x14ac:dyDescent="0.2">
      <c r="A799" s="20">
        <v>311671</v>
      </c>
      <c r="B799" s="12" t="s">
        <v>32</v>
      </c>
      <c r="C799" s="20">
        <v>38</v>
      </c>
      <c r="D799" s="1" t="s">
        <v>868</v>
      </c>
      <c r="E799" s="1" t="s">
        <v>869</v>
      </c>
      <c r="F799" s="20">
        <v>78</v>
      </c>
      <c r="G799" s="20">
        <v>311671</v>
      </c>
      <c r="H799" s="1" t="s">
        <v>1413</v>
      </c>
      <c r="I799" s="1">
        <v>34398688</v>
      </c>
      <c r="J799" s="21" t="s">
        <v>467</v>
      </c>
      <c r="K799" s="1" t="s">
        <v>1414</v>
      </c>
      <c r="L799" s="21" t="s">
        <v>1415</v>
      </c>
      <c r="M799" s="22">
        <v>45566</v>
      </c>
      <c r="N799" s="22">
        <v>46660</v>
      </c>
      <c r="O799" s="77">
        <f t="shared" si="27"/>
        <v>0.82189088812864719</v>
      </c>
      <c r="P799" s="21" t="s">
        <v>291</v>
      </c>
      <c r="Q799" s="1" t="s">
        <v>292</v>
      </c>
      <c r="R799" s="20">
        <v>151</v>
      </c>
      <c r="S799" s="69">
        <v>4076617.96</v>
      </c>
      <c r="T799" s="69">
        <v>719403.17</v>
      </c>
      <c r="U799" s="69">
        <v>164026.51</v>
      </c>
      <c r="V799" s="69">
        <v>0</v>
      </c>
      <c r="W799" s="69">
        <v>4960047.6399999997</v>
      </c>
      <c r="X799" s="24" t="s">
        <v>84</v>
      </c>
      <c r="Y799" s="1" t="s">
        <v>2936</v>
      </c>
      <c r="Z799" s="23">
        <v>496004.75999999995</v>
      </c>
      <c r="AA799" s="26">
        <v>0</v>
      </c>
    </row>
    <row r="800" spans="1:27" s="1" customFormat="1" ht="18.75" hidden="1" customHeight="1" x14ac:dyDescent="0.2">
      <c r="A800" s="20">
        <v>317404</v>
      </c>
      <c r="B800" s="12" t="s">
        <v>32</v>
      </c>
      <c r="C800" s="20">
        <v>39</v>
      </c>
      <c r="D800" s="1" t="s">
        <v>868</v>
      </c>
      <c r="E800" s="1" t="s">
        <v>869</v>
      </c>
      <c r="F800" s="20">
        <v>78</v>
      </c>
      <c r="G800" s="20">
        <v>317404</v>
      </c>
      <c r="H800" s="1" t="s">
        <v>1416</v>
      </c>
      <c r="I800" s="1">
        <v>34398688</v>
      </c>
      <c r="J800" s="21" t="s">
        <v>467</v>
      </c>
      <c r="K800" s="1" t="s">
        <v>1417</v>
      </c>
      <c r="L800" s="21" t="s">
        <v>1418</v>
      </c>
      <c r="M800" s="22">
        <v>45566</v>
      </c>
      <c r="N800" s="22">
        <v>46660</v>
      </c>
      <c r="O800" s="77">
        <f t="shared" si="27"/>
        <v>0.8366224907554185</v>
      </c>
      <c r="P800" s="21" t="s">
        <v>1419</v>
      </c>
      <c r="Q800" s="1" t="s">
        <v>1420</v>
      </c>
      <c r="R800" s="20">
        <v>151</v>
      </c>
      <c r="S800" s="69">
        <v>3015780.53</v>
      </c>
      <c r="T800" s="69">
        <v>532196.56000000006</v>
      </c>
      <c r="U800" s="69">
        <v>56731.8</v>
      </c>
      <c r="V800" s="69">
        <v>0</v>
      </c>
      <c r="W800" s="69">
        <v>3604708.89</v>
      </c>
      <c r="X800" s="24" t="s">
        <v>84</v>
      </c>
      <c r="Z800" s="23">
        <v>360470.89</v>
      </c>
      <c r="AA800" s="26">
        <v>0</v>
      </c>
    </row>
    <row r="801" spans="1:27" s="1" customFormat="1" ht="18.75" hidden="1" customHeight="1" x14ac:dyDescent="0.2">
      <c r="A801" s="20">
        <v>306419</v>
      </c>
      <c r="B801" s="12" t="s">
        <v>32</v>
      </c>
      <c r="C801" s="20">
        <v>40</v>
      </c>
      <c r="D801" s="1" t="s">
        <v>391</v>
      </c>
      <c r="E801" s="1" t="s">
        <v>448</v>
      </c>
      <c r="F801" s="20">
        <v>103</v>
      </c>
      <c r="G801" s="20">
        <v>306419</v>
      </c>
      <c r="H801" s="1" t="s">
        <v>1421</v>
      </c>
      <c r="I801" s="1">
        <v>30504972</v>
      </c>
      <c r="J801" s="21" t="s">
        <v>507</v>
      </c>
      <c r="K801" s="1" t="s">
        <v>1422</v>
      </c>
      <c r="L801" s="21" t="s">
        <v>1423</v>
      </c>
      <c r="M801" s="22">
        <v>45566</v>
      </c>
      <c r="N801" s="22">
        <v>46477</v>
      </c>
      <c r="O801" s="77">
        <f t="shared" si="27"/>
        <v>0.84440782658865143</v>
      </c>
      <c r="P801" s="21" t="s">
        <v>549</v>
      </c>
      <c r="Q801" s="1" t="s">
        <v>93</v>
      </c>
      <c r="R801" s="20">
        <v>138</v>
      </c>
      <c r="S801" s="69">
        <v>12470280.25</v>
      </c>
      <c r="T801" s="69">
        <v>2200637.69</v>
      </c>
      <c r="U801" s="69">
        <v>97159.59</v>
      </c>
      <c r="V801" s="69">
        <v>0</v>
      </c>
      <c r="W801" s="69">
        <v>14768077.529999999</v>
      </c>
      <c r="X801" s="24" t="s">
        <v>84</v>
      </c>
      <c r="Z801" s="23">
        <v>1476807.7400000002</v>
      </c>
      <c r="AA801" s="26">
        <v>0</v>
      </c>
    </row>
    <row r="802" spans="1:27" s="1" customFormat="1" ht="18.75" hidden="1" customHeight="1" x14ac:dyDescent="0.2">
      <c r="A802" s="20">
        <v>302496</v>
      </c>
      <c r="B802" s="12" t="s">
        <v>32</v>
      </c>
      <c r="C802" s="20">
        <v>41</v>
      </c>
      <c r="D802" s="1" t="s">
        <v>868</v>
      </c>
      <c r="E802" s="1" t="s">
        <v>869</v>
      </c>
      <c r="F802" s="20">
        <v>78</v>
      </c>
      <c r="G802" s="20">
        <v>302496</v>
      </c>
      <c r="H802" s="1" t="s">
        <v>1424</v>
      </c>
      <c r="I802" s="1">
        <v>14862910</v>
      </c>
      <c r="J802" s="21" t="s">
        <v>228</v>
      </c>
      <c r="K802" s="1" t="s">
        <v>1361</v>
      </c>
      <c r="L802" s="21" t="s">
        <v>1425</v>
      </c>
      <c r="M802" s="22">
        <v>45566</v>
      </c>
      <c r="N802" s="22">
        <v>46477</v>
      </c>
      <c r="O802" s="77">
        <f t="shared" si="27"/>
        <v>0.83343389480735275</v>
      </c>
      <c r="P802" s="21" t="s">
        <v>459</v>
      </c>
      <c r="Q802" s="1" t="s">
        <v>96</v>
      </c>
      <c r="R802" s="20">
        <v>146</v>
      </c>
      <c r="S802" s="69">
        <v>3642808.03</v>
      </c>
      <c r="T802" s="69">
        <v>642848.47</v>
      </c>
      <c r="U802" s="69">
        <v>85185.69</v>
      </c>
      <c r="V802" s="69">
        <v>0</v>
      </c>
      <c r="W802" s="69">
        <v>4370842.1900000004</v>
      </c>
      <c r="X802" s="24" t="s">
        <v>84</v>
      </c>
      <c r="Z802" s="23">
        <v>437084.20999999996</v>
      </c>
      <c r="AA802" s="26">
        <v>0</v>
      </c>
    </row>
    <row r="803" spans="1:27" s="1" customFormat="1" ht="18.75" hidden="1" customHeight="1" x14ac:dyDescent="0.2">
      <c r="A803" s="20">
        <v>318111</v>
      </c>
      <c r="B803" s="12" t="s">
        <v>32</v>
      </c>
      <c r="C803" s="20">
        <v>42</v>
      </c>
      <c r="D803" s="1" t="s">
        <v>868</v>
      </c>
      <c r="E803" s="1" t="s">
        <v>869</v>
      </c>
      <c r="F803" s="20">
        <v>78</v>
      </c>
      <c r="G803" s="20">
        <v>318111</v>
      </c>
      <c r="H803" s="1" t="s">
        <v>1426</v>
      </c>
      <c r="I803" s="1">
        <v>16747690</v>
      </c>
      <c r="J803" s="21" t="s">
        <v>1427</v>
      </c>
      <c r="K803" s="1" t="s">
        <v>1428</v>
      </c>
      <c r="L803" s="21" t="s">
        <v>1429</v>
      </c>
      <c r="M803" s="22">
        <v>45566</v>
      </c>
      <c r="N803" s="22">
        <v>46265</v>
      </c>
      <c r="O803" s="77">
        <f t="shared" si="27"/>
        <v>0.80749999543238482</v>
      </c>
      <c r="P803" s="21" t="s">
        <v>459</v>
      </c>
      <c r="Q803" s="1" t="s">
        <v>96</v>
      </c>
      <c r="R803" s="20">
        <v>151</v>
      </c>
      <c r="S803" s="69">
        <v>3986571.55</v>
      </c>
      <c r="T803" s="69">
        <v>703512.63</v>
      </c>
      <c r="U803" s="69">
        <v>246846.56</v>
      </c>
      <c r="V803" s="69">
        <v>24966.76</v>
      </c>
      <c r="W803" s="69">
        <v>4961897.5</v>
      </c>
      <c r="X803" s="24" t="s">
        <v>84</v>
      </c>
      <c r="Z803" s="23">
        <v>493693.07</v>
      </c>
      <c r="AA803" s="26">
        <v>0</v>
      </c>
    </row>
    <row r="804" spans="1:27" s="1" customFormat="1" ht="18.75" hidden="1" customHeight="1" x14ac:dyDescent="0.2">
      <c r="A804" s="20">
        <v>316268</v>
      </c>
      <c r="B804" s="12" t="s">
        <v>32</v>
      </c>
      <c r="C804" s="20">
        <v>43</v>
      </c>
      <c r="D804" s="1" t="s">
        <v>868</v>
      </c>
      <c r="E804" s="1" t="s">
        <v>869</v>
      </c>
      <c r="F804" s="20">
        <v>78</v>
      </c>
      <c r="G804" s="20">
        <v>316268</v>
      </c>
      <c r="H804" s="1" t="s">
        <v>1430</v>
      </c>
      <c r="I804" s="1">
        <v>14196560</v>
      </c>
      <c r="J804" s="21" t="s">
        <v>332</v>
      </c>
      <c r="K804" s="1" t="s">
        <v>333</v>
      </c>
      <c r="L804" s="21" t="s">
        <v>1431</v>
      </c>
      <c r="M804" s="22">
        <v>45566</v>
      </c>
      <c r="N804" s="22">
        <v>46477</v>
      </c>
      <c r="O804" s="77">
        <f t="shared" si="27"/>
        <v>0.82974744260511557</v>
      </c>
      <c r="P804" s="21" t="s">
        <v>591</v>
      </c>
      <c r="Q804" s="1" t="s">
        <v>592</v>
      </c>
      <c r="R804" s="20">
        <v>151</v>
      </c>
      <c r="S804" s="69">
        <v>4035447.48</v>
      </c>
      <c r="T804" s="69">
        <v>712137.79</v>
      </c>
      <c r="U804" s="69">
        <v>115879.53</v>
      </c>
      <c r="V804" s="69">
        <v>0</v>
      </c>
      <c r="W804" s="69">
        <v>4863464.8</v>
      </c>
      <c r="X804" s="24" t="s">
        <v>84</v>
      </c>
      <c r="Z804" s="23">
        <v>486346.48</v>
      </c>
      <c r="AA804" s="26">
        <v>0</v>
      </c>
    </row>
    <row r="805" spans="1:27" s="1" customFormat="1" ht="18.75" hidden="1" customHeight="1" x14ac:dyDescent="0.2">
      <c r="A805" s="20">
        <v>310384</v>
      </c>
      <c r="B805" s="12" t="s">
        <v>32</v>
      </c>
      <c r="C805" s="20">
        <v>44</v>
      </c>
      <c r="D805" s="1" t="s">
        <v>868</v>
      </c>
      <c r="E805" s="1" t="s">
        <v>869</v>
      </c>
      <c r="F805" s="20">
        <v>78</v>
      </c>
      <c r="G805" s="20">
        <v>310384</v>
      </c>
      <c r="H805" s="1" t="s">
        <v>1432</v>
      </c>
      <c r="I805" s="1">
        <v>34424000</v>
      </c>
      <c r="J805" s="21" t="s">
        <v>1185</v>
      </c>
      <c r="K805" s="1" t="s">
        <v>1433</v>
      </c>
      <c r="L805" s="21" t="s">
        <v>1434</v>
      </c>
      <c r="M805" s="22">
        <v>45566</v>
      </c>
      <c r="N805" s="22">
        <v>46660</v>
      </c>
      <c r="O805" s="77">
        <f t="shared" si="27"/>
        <v>0.83583299852785775</v>
      </c>
      <c r="P805" s="21" t="s">
        <v>400</v>
      </c>
      <c r="Q805" s="1" t="s">
        <v>561</v>
      </c>
      <c r="R805" s="20">
        <v>151</v>
      </c>
      <c r="S805" s="69">
        <v>3982790.61</v>
      </c>
      <c r="T805" s="69">
        <v>702845.4</v>
      </c>
      <c r="U805" s="69">
        <v>79419.47</v>
      </c>
      <c r="V805" s="69">
        <v>0</v>
      </c>
      <c r="W805" s="69">
        <v>4765055.4800000004</v>
      </c>
      <c r="X805" s="24" t="s">
        <v>84</v>
      </c>
      <c r="Y805" s="1" t="s">
        <v>2626</v>
      </c>
      <c r="Z805" s="23">
        <v>425673.89</v>
      </c>
      <c r="AA805" s="26">
        <v>50831.66</v>
      </c>
    </row>
    <row r="806" spans="1:27" s="1" customFormat="1" ht="18.75" hidden="1" customHeight="1" x14ac:dyDescent="0.2">
      <c r="A806" s="20">
        <v>308505</v>
      </c>
      <c r="B806" s="12" t="s">
        <v>32</v>
      </c>
      <c r="C806" s="20">
        <v>45</v>
      </c>
      <c r="D806" s="1" t="s">
        <v>868</v>
      </c>
      <c r="E806" s="1" t="s">
        <v>869</v>
      </c>
      <c r="F806" s="20">
        <v>78</v>
      </c>
      <c r="G806" s="20">
        <v>308505</v>
      </c>
      <c r="H806" s="1" t="s">
        <v>1435</v>
      </c>
      <c r="I806" s="1">
        <v>34424000</v>
      </c>
      <c r="J806" s="21" t="s">
        <v>1185</v>
      </c>
      <c r="K806" s="1" t="s">
        <v>1436</v>
      </c>
      <c r="L806" s="21" t="s">
        <v>1437</v>
      </c>
      <c r="M806" s="22">
        <v>45566</v>
      </c>
      <c r="N806" s="22">
        <v>46660</v>
      </c>
      <c r="O806" s="77">
        <f t="shared" si="27"/>
        <v>0.84999999918796798</v>
      </c>
      <c r="P806" s="21" t="s">
        <v>1187</v>
      </c>
      <c r="Q806" s="1" t="s">
        <v>93</v>
      </c>
      <c r="R806" s="20">
        <v>151</v>
      </c>
      <c r="S806" s="69">
        <v>4187027.1</v>
      </c>
      <c r="T806" s="69">
        <v>738887.14</v>
      </c>
      <c r="U806" s="69">
        <v>0</v>
      </c>
      <c r="V806" s="69">
        <v>0</v>
      </c>
      <c r="W806" s="69">
        <v>4925914.24</v>
      </c>
      <c r="X806" s="24" t="s">
        <v>84</v>
      </c>
      <c r="Y806" s="1" t="s">
        <v>2626</v>
      </c>
      <c r="Z806" s="23">
        <v>430511.82000000007</v>
      </c>
      <c r="AA806" s="26">
        <v>62079.6</v>
      </c>
    </row>
    <row r="807" spans="1:27" s="1" customFormat="1" ht="18.75" hidden="1" customHeight="1" x14ac:dyDescent="0.2">
      <c r="A807" s="20">
        <v>318185</v>
      </c>
      <c r="B807" s="12" t="s">
        <v>32</v>
      </c>
      <c r="C807" s="20">
        <v>46</v>
      </c>
      <c r="D807" s="1" t="s">
        <v>868</v>
      </c>
      <c r="E807" s="1" t="s">
        <v>869</v>
      </c>
      <c r="F807" s="20">
        <v>78</v>
      </c>
      <c r="G807" s="20">
        <v>318185</v>
      </c>
      <c r="H807" s="1" t="s">
        <v>1438</v>
      </c>
      <c r="I807" s="1">
        <v>5578740</v>
      </c>
      <c r="J807" s="21" t="s">
        <v>1439</v>
      </c>
      <c r="K807" s="1" t="s">
        <v>81</v>
      </c>
      <c r="L807" s="21" t="s">
        <v>1440</v>
      </c>
      <c r="M807" s="22">
        <v>45566</v>
      </c>
      <c r="N807" s="22">
        <v>46477</v>
      </c>
      <c r="O807" s="77">
        <f t="shared" si="27"/>
        <v>0.80750000053503934</v>
      </c>
      <c r="P807" s="21" t="s">
        <v>549</v>
      </c>
      <c r="Q807" s="1" t="s">
        <v>93</v>
      </c>
      <c r="R807" s="20">
        <v>151</v>
      </c>
      <c r="S807" s="69">
        <v>3999471.42</v>
      </c>
      <c r="T807" s="69">
        <v>705789.08</v>
      </c>
      <c r="U807" s="69">
        <v>247645.28</v>
      </c>
      <c r="V807" s="69">
        <v>0</v>
      </c>
      <c r="W807" s="69">
        <v>4952905.78</v>
      </c>
      <c r="X807" s="24" t="s">
        <v>84</v>
      </c>
      <c r="Z807" s="23">
        <v>655872</v>
      </c>
      <c r="AA807" s="26">
        <v>0</v>
      </c>
    </row>
    <row r="808" spans="1:27" s="1" customFormat="1" ht="18.75" hidden="1" customHeight="1" x14ac:dyDescent="0.2">
      <c r="A808" s="20">
        <v>303743</v>
      </c>
      <c r="B808" s="12" t="s">
        <v>32</v>
      </c>
      <c r="C808" s="20">
        <v>47</v>
      </c>
      <c r="D808" s="1" t="s">
        <v>868</v>
      </c>
      <c r="E808" s="1" t="s">
        <v>869</v>
      </c>
      <c r="F808" s="20">
        <v>78</v>
      </c>
      <c r="G808" s="20">
        <v>303743</v>
      </c>
      <c r="H808" s="1" t="s">
        <v>1441</v>
      </c>
      <c r="I808" s="1">
        <v>10868537</v>
      </c>
      <c r="J808" s="21" t="s">
        <v>1442</v>
      </c>
      <c r="K808" s="1" t="s">
        <v>1443</v>
      </c>
      <c r="L808" s="21" t="s">
        <v>1444</v>
      </c>
      <c r="M808" s="22">
        <v>45566</v>
      </c>
      <c r="N808" s="22">
        <v>46446</v>
      </c>
      <c r="O808" s="77">
        <f t="shared" si="27"/>
        <v>0.8362444152178713</v>
      </c>
      <c r="P808" s="21" t="s">
        <v>400</v>
      </c>
      <c r="Q808" s="1" t="s">
        <v>561</v>
      </c>
      <c r="R808" s="20">
        <v>146</v>
      </c>
      <c r="S808" s="69">
        <v>4137680.92</v>
      </c>
      <c r="T808" s="69">
        <v>730178.99</v>
      </c>
      <c r="U808" s="69">
        <v>80072.59</v>
      </c>
      <c r="V808" s="69">
        <v>0</v>
      </c>
      <c r="W808" s="69">
        <v>4947932.5</v>
      </c>
      <c r="X808" s="24" t="s">
        <v>84</v>
      </c>
      <c r="Z808" s="23">
        <v>494793.23</v>
      </c>
      <c r="AA808" s="26">
        <v>0</v>
      </c>
    </row>
    <row r="809" spans="1:27" s="1" customFormat="1" ht="18.75" hidden="1" customHeight="1" x14ac:dyDescent="0.2">
      <c r="A809" s="20">
        <v>317628</v>
      </c>
      <c r="B809" s="12" t="s">
        <v>32</v>
      </c>
      <c r="C809" s="20">
        <v>48</v>
      </c>
      <c r="D809" s="1" t="s">
        <v>868</v>
      </c>
      <c r="E809" s="1" t="s">
        <v>869</v>
      </c>
      <c r="F809" s="20">
        <v>78</v>
      </c>
      <c r="G809" s="20">
        <v>317628</v>
      </c>
      <c r="H809" s="1" t="s">
        <v>1445</v>
      </c>
      <c r="I809" s="1">
        <v>13614070</v>
      </c>
      <c r="J809" s="21" t="s">
        <v>1160</v>
      </c>
      <c r="K809" s="1" t="s">
        <v>1161</v>
      </c>
      <c r="L809" s="21" t="s">
        <v>1446</v>
      </c>
      <c r="M809" s="22">
        <v>45566</v>
      </c>
      <c r="N809" s="22">
        <v>46660</v>
      </c>
      <c r="O809" s="77">
        <f t="shared" si="27"/>
        <v>0.85000000070606119</v>
      </c>
      <c r="P809" s="21" t="s">
        <v>483</v>
      </c>
      <c r="Q809" s="1" t="s">
        <v>95</v>
      </c>
      <c r="R809" s="20">
        <v>151</v>
      </c>
      <c r="S809" s="69">
        <v>4213515.87</v>
      </c>
      <c r="T809" s="69">
        <v>743561.62</v>
      </c>
      <c r="U809" s="69">
        <v>0</v>
      </c>
      <c r="V809" s="69">
        <v>0</v>
      </c>
      <c r="W809" s="69">
        <v>4957077.49</v>
      </c>
      <c r="X809" s="24" t="s">
        <v>84</v>
      </c>
      <c r="Z809" s="23">
        <v>473416.44</v>
      </c>
      <c r="AA809" s="26">
        <v>22291.31</v>
      </c>
    </row>
    <row r="810" spans="1:27" s="1" customFormat="1" ht="18.75" hidden="1" customHeight="1" x14ac:dyDescent="0.2">
      <c r="A810" s="20">
        <v>317410</v>
      </c>
      <c r="B810" s="12" t="s">
        <v>32</v>
      </c>
      <c r="C810" s="20">
        <v>49</v>
      </c>
      <c r="D810" s="1" t="s">
        <v>868</v>
      </c>
      <c r="E810" s="1" t="s">
        <v>869</v>
      </c>
      <c r="F810" s="20">
        <v>78</v>
      </c>
      <c r="G810" s="20">
        <v>317410</v>
      </c>
      <c r="H810" s="1" t="s">
        <v>1447</v>
      </c>
      <c r="I810" s="1">
        <v>30996638</v>
      </c>
      <c r="J810" s="21" t="s">
        <v>1448</v>
      </c>
      <c r="K810" s="1" t="s">
        <v>1449</v>
      </c>
      <c r="L810" s="21" t="s">
        <v>1450</v>
      </c>
      <c r="M810" s="22">
        <v>45566</v>
      </c>
      <c r="N810" s="22">
        <v>46295</v>
      </c>
      <c r="O810" s="77">
        <f t="shared" si="27"/>
        <v>0.8499999993700198</v>
      </c>
      <c r="P810" s="21" t="s">
        <v>549</v>
      </c>
      <c r="Q810" s="1" t="s">
        <v>93</v>
      </c>
      <c r="R810" s="20">
        <v>151</v>
      </c>
      <c r="S810" s="69">
        <v>3373121.68</v>
      </c>
      <c r="T810" s="69">
        <v>595256.77</v>
      </c>
      <c r="U810" s="69">
        <v>0</v>
      </c>
      <c r="V810" s="69">
        <v>0</v>
      </c>
      <c r="W810" s="69">
        <v>3968378.45</v>
      </c>
      <c r="X810" s="24" t="s">
        <v>84</v>
      </c>
      <c r="Z810" s="23">
        <v>396837.85</v>
      </c>
      <c r="AA810" s="26">
        <v>0</v>
      </c>
    </row>
    <row r="811" spans="1:27" s="1" customFormat="1" ht="18.75" hidden="1" customHeight="1" x14ac:dyDescent="0.2">
      <c r="A811" s="20">
        <v>318165</v>
      </c>
      <c r="B811" s="12" t="s">
        <v>32</v>
      </c>
      <c r="C811" s="20">
        <v>50</v>
      </c>
      <c r="D811" s="1" t="s">
        <v>868</v>
      </c>
      <c r="E811" s="1" t="s">
        <v>869</v>
      </c>
      <c r="F811" s="20">
        <v>78</v>
      </c>
      <c r="G811" s="20">
        <v>318165</v>
      </c>
      <c r="H811" s="1" t="s">
        <v>1891</v>
      </c>
      <c r="I811" s="1">
        <v>29643</v>
      </c>
      <c r="J811" s="21" t="s">
        <v>1892</v>
      </c>
      <c r="K811" s="1" t="s">
        <v>1893</v>
      </c>
      <c r="L811" s="21" t="s">
        <v>1894</v>
      </c>
      <c r="M811" s="22">
        <v>45597</v>
      </c>
      <c r="N811" s="22">
        <v>46326</v>
      </c>
      <c r="O811" s="77">
        <f t="shared" si="27"/>
        <v>0.82525726078196526</v>
      </c>
      <c r="P811" s="21" t="s">
        <v>549</v>
      </c>
      <c r="Q811" s="1" t="s">
        <v>93</v>
      </c>
      <c r="R811" s="20">
        <v>151</v>
      </c>
      <c r="S811" s="69">
        <v>3861131.08</v>
      </c>
      <c r="T811" s="69">
        <v>681376.07</v>
      </c>
      <c r="U811" s="69">
        <v>136192.76999999999</v>
      </c>
      <c r="V811" s="69">
        <v>0</v>
      </c>
      <c r="W811" s="69">
        <v>4678699.92</v>
      </c>
      <c r="X811" s="24" t="s">
        <v>84</v>
      </c>
      <c r="Z811" s="23">
        <v>425000</v>
      </c>
      <c r="AA811" s="26">
        <v>0</v>
      </c>
    </row>
    <row r="812" spans="1:27" s="1" customFormat="1" ht="18.75" hidden="1" customHeight="1" x14ac:dyDescent="0.2">
      <c r="A812" s="20">
        <v>318164</v>
      </c>
      <c r="B812" s="12" t="s">
        <v>32</v>
      </c>
      <c r="C812" s="20">
        <v>51</v>
      </c>
      <c r="D812" s="1" t="s">
        <v>868</v>
      </c>
      <c r="E812" s="1" t="s">
        <v>869</v>
      </c>
      <c r="F812" s="20">
        <v>78</v>
      </c>
      <c r="G812" s="20">
        <v>318164</v>
      </c>
      <c r="H812" s="1" t="s">
        <v>1895</v>
      </c>
      <c r="I812" s="1">
        <v>29643</v>
      </c>
      <c r="J812" s="21" t="s">
        <v>1892</v>
      </c>
      <c r="K812" s="1" t="s">
        <v>1893</v>
      </c>
      <c r="L812" s="21" t="s">
        <v>1896</v>
      </c>
      <c r="M812" s="22">
        <v>45597</v>
      </c>
      <c r="N812" s="22">
        <v>46326</v>
      </c>
      <c r="O812" s="77">
        <f t="shared" si="27"/>
        <v>0.82525726078196526</v>
      </c>
      <c r="P812" s="21" t="s">
        <v>459</v>
      </c>
      <c r="Q812" s="1" t="s">
        <v>96</v>
      </c>
      <c r="R812" s="20">
        <v>151</v>
      </c>
      <c r="S812" s="69">
        <v>3861131.08</v>
      </c>
      <c r="T812" s="69">
        <v>681376.07</v>
      </c>
      <c r="U812" s="69">
        <v>136192.76999999999</v>
      </c>
      <c r="V812" s="69">
        <v>0</v>
      </c>
      <c r="W812" s="69">
        <v>4678699.92</v>
      </c>
      <c r="X812" s="24" t="s">
        <v>84</v>
      </c>
      <c r="Z812" s="23">
        <v>425000</v>
      </c>
      <c r="AA812" s="26">
        <v>0</v>
      </c>
    </row>
    <row r="813" spans="1:27" s="1" customFormat="1" ht="18.75" hidden="1" customHeight="1" x14ac:dyDescent="0.2">
      <c r="A813" s="20">
        <v>313149</v>
      </c>
      <c r="B813" s="12" t="s">
        <v>32</v>
      </c>
      <c r="C813" s="20">
        <v>52</v>
      </c>
      <c r="D813" s="1" t="s">
        <v>868</v>
      </c>
      <c r="E813" s="1" t="s">
        <v>869</v>
      </c>
      <c r="F813" s="20">
        <v>78</v>
      </c>
      <c r="G813" s="20">
        <v>313149</v>
      </c>
      <c r="H813" s="1" t="s">
        <v>1897</v>
      </c>
      <c r="I813" s="1">
        <v>1345733</v>
      </c>
      <c r="J813" s="21" t="s">
        <v>1898</v>
      </c>
      <c r="K813" s="1" t="s">
        <v>1899</v>
      </c>
      <c r="L813" s="21" t="s">
        <v>1900</v>
      </c>
      <c r="M813" s="22">
        <v>45597</v>
      </c>
      <c r="N813" s="22">
        <v>46507</v>
      </c>
      <c r="O813" s="77">
        <f t="shared" si="27"/>
        <v>0.8334675570329374</v>
      </c>
      <c r="P813" s="21" t="s">
        <v>580</v>
      </c>
      <c r="Q813" s="1" t="s">
        <v>581</v>
      </c>
      <c r="R813" s="20">
        <v>151</v>
      </c>
      <c r="S813" s="69">
        <v>4135854.39</v>
      </c>
      <c r="T813" s="69">
        <v>729856.66</v>
      </c>
      <c r="U813" s="69">
        <v>96514.96</v>
      </c>
      <c r="V813" s="69">
        <v>0</v>
      </c>
      <c r="W813" s="69">
        <v>4962226.01</v>
      </c>
      <c r="X813" s="24" t="s">
        <v>84</v>
      </c>
      <c r="Z813" s="23">
        <v>580000</v>
      </c>
      <c r="AA813" s="26">
        <v>0</v>
      </c>
    </row>
    <row r="814" spans="1:27" s="1" customFormat="1" ht="18.75" hidden="1" customHeight="1" x14ac:dyDescent="0.2">
      <c r="A814" s="20">
        <v>318201</v>
      </c>
      <c r="B814" s="12" t="s">
        <v>32</v>
      </c>
      <c r="C814" s="20">
        <v>53</v>
      </c>
      <c r="D814" s="1" t="s">
        <v>868</v>
      </c>
      <c r="E814" s="1" t="s">
        <v>869</v>
      </c>
      <c r="F814" s="20">
        <v>78</v>
      </c>
      <c r="G814" s="20">
        <v>318201</v>
      </c>
      <c r="H814" s="1" t="s">
        <v>1901</v>
      </c>
      <c r="I814" s="1">
        <v>5578740</v>
      </c>
      <c r="J814" s="21" t="s">
        <v>1439</v>
      </c>
      <c r="K814" s="1" t="s">
        <v>81</v>
      </c>
      <c r="L814" s="21" t="s">
        <v>1902</v>
      </c>
      <c r="M814" s="22">
        <v>45597</v>
      </c>
      <c r="N814" s="22">
        <v>46507</v>
      </c>
      <c r="O814" s="77">
        <f t="shared" si="27"/>
        <v>0.80750000268298039</v>
      </c>
      <c r="P814" s="21" t="s">
        <v>459</v>
      </c>
      <c r="Q814" s="1" t="s">
        <v>96</v>
      </c>
      <c r="R814" s="20">
        <v>151</v>
      </c>
      <c r="S814" s="69">
        <v>3807286.43</v>
      </c>
      <c r="T814" s="69">
        <v>671874.07</v>
      </c>
      <c r="U814" s="69">
        <v>235745.28</v>
      </c>
      <c r="V814" s="69">
        <v>0</v>
      </c>
      <c r="W814" s="69">
        <v>4714905.78</v>
      </c>
      <c r="X814" s="24" t="s">
        <v>84</v>
      </c>
      <c r="Z814" s="23">
        <v>402651</v>
      </c>
      <c r="AA814" s="26">
        <v>0</v>
      </c>
    </row>
    <row r="815" spans="1:27" s="1" customFormat="1" ht="18.75" hidden="1" customHeight="1" x14ac:dyDescent="0.2">
      <c r="A815" s="20">
        <v>315998</v>
      </c>
      <c r="B815" s="12" t="s">
        <v>32</v>
      </c>
      <c r="C815" s="20">
        <v>54</v>
      </c>
      <c r="D815" s="1" t="s">
        <v>391</v>
      </c>
      <c r="E815" s="1" t="s">
        <v>448</v>
      </c>
      <c r="F815" s="20">
        <v>103</v>
      </c>
      <c r="G815" s="20">
        <v>315998</v>
      </c>
      <c r="H815" s="1" t="s">
        <v>1903</v>
      </c>
      <c r="I815" s="1">
        <v>31480332</v>
      </c>
      <c r="J815" s="21" t="s">
        <v>1904</v>
      </c>
      <c r="K815" s="1" t="s">
        <v>1893</v>
      </c>
      <c r="L815" s="21" t="s">
        <v>1905</v>
      </c>
      <c r="M815" s="22">
        <v>45597</v>
      </c>
      <c r="N815" s="22">
        <v>46507</v>
      </c>
      <c r="O815" s="77">
        <f t="shared" si="27"/>
        <v>0.85000000031111644</v>
      </c>
      <c r="P815" s="21" t="s">
        <v>549</v>
      </c>
      <c r="Q815" s="1" t="s">
        <v>93</v>
      </c>
      <c r="R815" s="20">
        <v>138</v>
      </c>
      <c r="S815" s="69">
        <v>12294430.460000001</v>
      </c>
      <c r="T815" s="69">
        <v>2169605.37</v>
      </c>
      <c r="U815" s="69">
        <v>0</v>
      </c>
      <c r="V815" s="69">
        <v>0</v>
      </c>
      <c r="W815" s="69">
        <v>14464035.83</v>
      </c>
      <c r="X815" s="24" t="s">
        <v>84</v>
      </c>
      <c r="Z815" s="23">
        <v>1246403.24</v>
      </c>
      <c r="AA815" s="26">
        <v>0</v>
      </c>
    </row>
    <row r="816" spans="1:27" s="1" customFormat="1" ht="18.75" hidden="1" customHeight="1" x14ac:dyDescent="0.2">
      <c r="A816" s="20">
        <v>313029</v>
      </c>
      <c r="B816" s="12" t="s">
        <v>32</v>
      </c>
      <c r="C816" s="20">
        <v>55</v>
      </c>
      <c r="D816" s="1" t="s">
        <v>868</v>
      </c>
      <c r="E816" s="1" t="s">
        <v>869</v>
      </c>
      <c r="F816" s="20">
        <v>78</v>
      </c>
      <c r="G816" s="20">
        <v>313029</v>
      </c>
      <c r="H816" s="1" t="s">
        <v>1906</v>
      </c>
      <c r="I816" s="1">
        <v>37263162</v>
      </c>
      <c r="J816" s="21" t="s">
        <v>1147</v>
      </c>
      <c r="K816" s="1" t="s">
        <v>1907</v>
      </c>
      <c r="L816" s="21" t="s">
        <v>1908</v>
      </c>
      <c r="M816" s="22">
        <v>45597</v>
      </c>
      <c r="N816" s="22">
        <v>46691</v>
      </c>
      <c r="O816" s="77">
        <f t="shared" si="27"/>
        <v>0.80750000062477323</v>
      </c>
      <c r="P816" s="21" t="s">
        <v>953</v>
      </c>
      <c r="Q816" s="1" t="s">
        <v>954</v>
      </c>
      <c r="R816" s="20">
        <v>151</v>
      </c>
      <c r="S816" s="69">
        <v>4006653.6</v>
      </c>
      <c r="T816" s="69">
        <v>707056.52</v>
      </c>
      <c r="U816" s="69">
        <v>248090</v>
      </c>
      <c r="V816" s="69">
        <v>0</v>
      </c>
      <c r="W816" s="69">
        <v>4961800.12</v>
      </c>
      <c r="X816" s="24" t="s">
        <v>84</v>
      </c>
      <c r="Z816" s="23">
        <v>571600</v>
      </c>
      <c r="AA816" s="26">
        <v>0</v>
      </c>
    </row>
    <row r="817" spans="1:27" s="1" customFormat="1" ht="18.75" hidden="1" customHeight="1" x14ac:dyDescent="0.2">
      <c r="A817" s="20">
        <v>318170</v>
      </c>
      <c r="B817" s="12" t="s">
        <v>32</v>
      </c>
      <c r="C817" s="20">
        <v>56</v>
      </c>
      <c r="D817" s="1" t="s">
        <v>868</v>
      </c>
      <c r="E817" s="1" t="s">
        <v>869</v>
      </c>
      <c r="F817" s="20">
        <v>78</v>
      </c>
      <c r="G817" s="20">
        <v>318170</v>
      </c>
      <c r="H817" s="1" t="s">
        <v>1909</v>
      </c>
      <c r="I817" s="1">
        <v>5578740</v>
      </c>
      <c r="J817" s="21" t="s">
        <v>1439</v>
      </c>
      <c r="K817" s="1" t="s">
        <v>81</v>
      </c>
      <c r="L817" s="21" t="s">
        <v>1910</v>
      </c>
      <c r="M817" s="22">
        <v>45597</v>
      </c>
      <c r="N817" s="22">
        <v>46507</v>
      </c>
      <c r="O817" s="77">
        <f t="shared" si="27"/>
        <v>0.80750000268298039</v>
      </c>
      <c r="P817" s="21" t="s">
        <v>549</v>
      </c>
      <c r="Q817" s="1" t="s">
        <v>93</v>
      </c>
      <c r="R817" s="20">
        <v>151</v>
      </c>
      <c r="S817" s="69">
        <v>3807286.43</v>
      </c>
      <c r="T817" s="69">
        <v>671874.07</v>
      </c>
      <c r="U817" s="69">
        <v>235745.28</v>
      </c>
      <c r="V817" s="69">
        <v>0</v>
      </c>
      <c r="W817" s="69">
        <v>4714905.78</v>
      </c>
      <c r="X817" s="24" t="s">
        <v>84</v>
      </c>
      <c r="Z817" s="23">
        <v>402651</v>
      </c>
      <c r="AA817" s="26">
        <v>0</v>
      </c>
    </row>
    <row r="818" spans="1:27" s="1" customFormat="1" ht="18.75" hidden="1" customHeight="1" x14ac:dyDescent="0.2">
      <c r="A818" s="20">
        <v>313738</v>
      </c>
      <c r="B818" s="12" t="s">
        <v>32</v>
      </c>
      <c r="C818" s="20">
        <v>57</v>
      </c>
      <c r="D818" s="1" t="s">
        <v>391</v>
      </c>
      <c r="E818" s="1" t="s">
        <v>448</v>
      </c>
      <c r="F818" s="20">
        <v>103</v>
      </c>
      <c r="G818" s="20">
        <v>313738</v>
      </c>
      <c r="H818" s="1" t="s">
        <v>1911</v>
      </c>
      <c r="I818" s="1">
        <v>31480332</v>
      </c>
      <c r="J818" s="21" t="s">
        <v>1904</v>
      </c>
      <c r="K818" s="1" t="s">
        <v>1893</v>
      </c>
      <c r="L818" s="21" t="s">
        <v>1912</v>
      </c>
      <c r="M818" s="22">
        <v>45597</v>
      </c>
      <c r="N818" s="22">
        <v>46507</v>
      </c>
      <c r="O818" s="77">
        <f t="shared" si="27"/>
        <v>0.84999999986206232</v>
      </c>
      <c r="P818" s="21" t="s">
        <v>395</v>
      </c>
      <c r="Q818" s="1" t="s">
        <v>97</v>
      </c>
      <c r="R818" s="20">
        <v>138</v>
      </c>
      <c r="S818" s="69">
        <v>12324402.890000001</v>
      </c>
      <c r="T818" s="69">
        <v>2174894.63</v>
      </c>
      <c r="U818" s="69">
        <v>0</v>
      </c>
      <c r="V818" s="69">
        <v>0</v>
      </c>
      <c r="W818" s="69">
        <v>14499297.52</v>
      </c>
      <c r="X818" s="24" t="s">
        <v>84</v>
      </c>
      <c r="Z818" s="23">
        <v>1171405.24</v>
      </c>
      <c r="AA818" s="26">
        <v>0</v>
      </c>
    </row>
    <row r="819" spans="1:27" s="1" customFormat="1" ht="18.75" hidden="1" customHeight="1" x14ac:dyDescent="0.2">
      <c r="A819" s="20">
        <v>313285</v>
      </c>
      <c r="B819" s="12" t="s">
        <v>32</v>
      </c>
      <c r="C819" s="20">
        <v>58</v>
      </c>
      <c r="D819" s="1" t="s">
        <v>868</v>
      </c>
      <c r="E819" s="1" t="s">
        <v>869</v>
      </c>
      <c r="F819" s="20">
        <v>78</v>
      </c>
      <c r="G819" s="20">
        <v>313285</v>
      </c>
      <c r="H819" s="1" t="s">
        <v>1913</v>
      </c>
      <c r="I819" s="1">
        <v>7426179</v>
      </c>
      <c r="J819" s="21" t="s">
        <v>1914</v>
      </c>
      <c r="K819" s="1" t="s">
        <v>1915</v>
      </c>
      <c r="L819" s="21" t="s">
        <v>1916</v>
      </c>
      <c r="M819" s="22">
        <v>45597</v>
      </c>
      <c r="N819" s="22">
        <v>46326</v>
      </c>
      <c r="O819" s="77">
        <f t="shared" si="27"/>
        <v>0.8500000007052505</v>
      </c>
      <c r="P819" s="21" t="s">
        <v>549</v>
      </c>
      <c r="Q819" s="1" t="s">
        <v>93</v>
      </c>
      <c r="R819" s="20">
        <v>151</v>
      </c>
      <c r="S819" s="69">
        <v>4218358.66</v>
      </c>
      <c r="T819" s="69">
        <v>744416.23</v>
      </c>
      <c r="U819" s="69">
        <v>0</v>
      </c>
      <c r="V819" s="69">
        <v>0</v>
      </c>
      <c r="W819" s="69">
        <v>4962774.8899999997</v>
      </c>
      <c r="X819" s="24" t="s">
        <v>84</v>
      </c>
      <c r="Z819" s="23">
        <v>992554.98</v>
      </c>
      <c r="AA819" s="26">
        <v>0</v>
      </c>
    </row>
    <row r="820" spans="1:27" s="1" customFormat="1" ht="18.75" hidden="1" customHeight="1" x14ac:dyDescent="0.2">
      <c r="A820" s="20">
        <v>318186</v>
      </c>
      <c r="B820" s="12" t="s">
        <v>32</v>
      </c>
      <c r="C820" s="20">
        <v>59</v>
      </c>
      <c r="D820" s="1" t="s">
        <v>868</v>
      </c>
      <c r="E820" s="1" t="s">
        <v>869</v>
      </c>
      <c r="F820" s="20">
        <v>78</v>
      </c>
      <c r="G820" s="20">
        <v>318186</v>
      </c>
      <c r="H820" s="1" t="s">
        <v>1917</v>
      </c>
      <c r="I820" s="1">
        <v>5578740</v>
      </c>
      <c r="J820" s="21" t="s">
        <v>1439</v>
      </c>
      <c r="K820" s="1" t="s">
        <v>81</v>
      </c>
      <c r="L820" s="21" t="s">
        <v>1918</v>
      </c>
      <c r="M820" s="22">
        <v>45597</v>
      </c>
      <c r="N820" s="22">
        <v>46507</v>
      </c>
      <c r="O820" s="77">
        <f t="shared" si="27"/>
        <v>0.80750000268298039</v>
      </c>
      <c r="P820" s="21" t="s">
        <v>483</v>
      </c>
      <c r="Q820" s="1" t="s">
        <v>95</v>
      </c>
      <c r="R820" s="20">
        <v>151</v>
      </c>
      <c r="S820" s="69">
        <v>3807286.43</v>
      </c>
      <c r="T820" s="69">
        <v>671874.07</v>
      </c>
      <c r="U820" s="69">
        <v>235745.28</v>
      </c>
      <c r="V820" s="69">
        <v>0</v>
      </c>
      <c r="W820" s="69">
        <v>4714905.78</v>
      </c>
      <c r="X820" s="24" t="s">
        <v>84</v>
      </c>
      <c r="Z820" s="23">
        <v>402651</v>
      </c>
      <c r="AA820" s="26">
        <v>0</v>
      </c>
    </row>
    <row r="821" spans="1:27" s="1" customFormat="1" ht="18.75" hidden="1" customHeight="1" x14ac:dyDescent="0.2">
      <c r="A821" s="20">
        <v>312640</v>
      </c>
      <c r="B821" s="12" t="s">
        <v>32</v>
      </c>
      <c r="C821" s="20">
        <v>60</v>
      </c>
      <c r="D821" s="1" t="s">
        <v>868</v>
      </c>
      <c r="E821" s="1" t="s">
        <v>869</v>
      </c>
      <c r="F821" s="20">
        <v>78</v>
      </c>
      <c r="G821" s="20">
        <v>312640</v>
      </c>
      <c r="H821" s="1" t="s">
        <v>1919</v>
      </c>
      <c r="I821" s="1">
        <v>30039789</v>
      </c>
      <c r="J821" s="21" t="s">
        <v>1920</v>
      </c>
      <c r="K821" s="1" t="s">
        <v>1921</v>
      </c>
      <c r="L821" s="21" t="s">
        <v>1922</v>
      </c>
      <c r="M821" s="22">
        <v>45597</v>
      </c>
      <c r="N821" s="22">
        <v>46507</v>
      </c>
      <c r="O821" s="77">
        <f t="shared" si="27"/>
        <v>0.83903583253559166</v>
      </c>
      <c r="P821" s="21" t="s">
        <v>549</v>
      </c>
      <c r="Q821" s="1" t="s">
        <v>93</v>
      </c>
      <c r="R821" s="20">
        <v>151</v>
      </c>
      <c r="S821" s="69">
        <v>4162364.53</v>
      </c>
      <c r="T821" s="69">
        <v>701135.35</v>
      </c>
      <c r="U821" s="69">
        <v>97390.19</v>
      </c>
      <c r="V821" s="69">
        <v>0</v>
      </c>
      <c r="W821" s="69">
        <v>4960890.07</v>
      </c>
      <c r="X821" s="24" t="s">
        <v>84</v>
      </c>
      <c r="Z821" s="23">
        <v>813329.73</v>
      </c>
      <c r="AA821" s="26">
        <v>0</v>
      </c>
    </row>
    <row r="822" spans="1:27" s="1" customFormat="1" ht="18.75" hidden="1" customHeight="1" x14ac:dyDescent="0.2">
      <c r="A822" s="20">
        <v>318151</v>
      </c>
      <c r="B822" s="12" t="s">
        <v>32</v>
      </c>
      <c r="C822" s="20">
        <v>61</v>
      </c>
      <c r="D822" s="1" t="s">
        <v>868</v>
      </c>
      <c r="E822" s="1" t="s">
        <v>869</v>
      </c>
      <c r="F822" s="20">
        <v>78</v>
      </c>
      <c r="G822" s="20">
        <v>318151</v>
      </c>
      <c r="H822" s="1" t="s">
        <v>1923</v>
      </c>
      <c r="I822" s="1">
        <v>37263162</v>
      </c>
      <c r="J822" s="21" t="s">
        <v>1147</v>
      </c>
      <c r="K822" s="1" t="s">
        <v>1924</v>
      </c>
      <c r="L822" s="21" t="s">
        <v>1908</v>
      </c>
      <c r="M822" s="22">
        <v>45597</v>
      </c>
      <c r="N822" s="22">
        <v>46691</v>
      </c>
      <c r="O822" s="77">
        <f t="shared" si="27"/>
        <v>0.80750000062477323</v>
      </c>
      <c r="P822" s="21" t="s">
        <v>953</v>
      </c>
      <c r="Q822" s="1" t="s">
        <v>954</v>
      </c>
      <c r="R822" s="20">
        <v>151</v>
      </c>
      <c r="S822" s="69">
        <v>4006653.6</v>
      </c>
      <c r="T822" s="69">
        <v>707056.52</v>
      </c>
      <c r="U822" s="69">
        <v>248090</v>
      </c>
      <c r="V822" s="69">
        <v>0</v>
      </c>
      <c r="W822" s="69">
        <v>4961800.12</v>
      </c>
      <c r="X822" s="24" t="s">
        <v>84</v>
      </c>
      <c r="Z822" s="23">
        <v>571000</v>
      </c>
      <c r="AA822" s="26">
        <v>0</v>
      </c>
    </row>
    <row r="823" spans="1:27" s="1" customFormat="1" ht="18.75" hidden="1" customHeight="1" thickBot="1" x14ac:dyDescent="0.25">
      <c r="A823" s="20">
        <v>318019</v>
      </c>
      <c r="B823" s="12" t="s">
        <v>32</v>
      </c>
      <c r="C823" s="20">
        <v>62</v>
      </c>
      <c r="D823" s="1" t="s">
        <v>868</v>
      </c>
      <c r="E823" s="1" t="s">
        <v>869</v>
      </c>
      <c r="F823" s="20">
        <v>78</v>
      </c>
      <c r="G823" s="20">
        <v>318019</v>
      </c>
      <c r="H823" s="1" t="s">
        <v>2869</v>
      </c>
      <c r="I823" s="1">
        <v>4219659</v>
      </c>
      <c r="J823" s="21" t="s">
        <v>629</v>
      </c>
      <c r="K823" s="1" t="s">
        <v>1899</v>
      </c>
      <c r="L823" s="21" t="s">
        <v>1155</v>
      </c>
      <c r="M823" s="22">
        <v>45658</v>
      </c>
      <c r="N823" s="22">
        <v>46387</v>
      </c>
      <c r="O823" s="77">
        <f t="shared" si="27"/>
        <v>0.83263785622506437</v>
      </c>
      <c r="P823" s="21" t="s">
        <v>549</v>
      </c>
      <c r="Q823" s="1" t="s">
        <v>93</v>
      </c>
      <c r="R823" s="20">
        <v>151</v>
      </c>
      <c r="S823" s="69">
        <v>4131514.23</v>
      </c>
      <c r="T823" s="69">
        <v>729090.74</v>
      </c>
      <c r="U823" s="69">
        <v>101353.22</v>
      </c>
      <c r="V823" s="69">
        <v>0</v>
      </c>
      <c r="W823" s="69">
        <v>4961958.1900000004</v>
      </c>
      <c r="X823" s="24" t="s">
        <v>84</v>
      </c>
      <c r="Z823" s="23">
        <v>1480468.3</v>
      </c>
      <c r="AA823" s="26">
        <v>0</v>
      </c>
    </row>
    <row r="824" spans="1:27" s="11" customFormat="1" ht="40.5" hidden="1" customHeight="1" thickTop="1" thickBot="1" x14ac:dyDescent="0.3">
      <c r="A824" s="16"/>
      <c r="B824" s="51" t="s">
        <v>89</v>
      </c>
      <c r="C824" s="52">
        <f>COUNT(C762:C823)</f>
        <v>62</v>
      </c>
      <c r="D824" s="53"/>
      <c r="E824" s="53"/>
      <c r="F824" s="52"/>
      <c r="G824" s="52"/>
      <c r="H824" s="53"/>
      <c r="I824" s="53"/>
      <c r="J824" s="54"/>
      <c r="K824" s="53"/>
      <c r="L824" s="54"/>
      <c r="M824" s="55"/>
      <c r="N824" s="55"/>
      <c r="O824" s="78"/>
      <c r="P824" s="54"/>
      <c r="Q824" s="53"/>
      <c r="R824" s="52"/>
      <c r="S824" s="71">
        <f>SUM(S762:S823)</f>
        <v>400600516.546</v>
      </c>
      <c r="T824" s="71">
        <f>SUM(T762:T823)</f>
        <v>70510665.756999984</v>
      </c>
      <c r="U824" s="71">
        <f>SUM(U762:U823)</f>
        <v>5839750.6200000001</v>
      </c>
      <c r="V824" s="71">
        <f>SUM(V762:V823)</f>
        <v>75825.959999999992</v>
      </c>
      <c r="W824" s="71">
        <f>SUM(W762:W823)</f>
        <v>477026758.88499993</v>
      </c>
      <c r="X824" s="57"/>
      <c r="Y824" s="53"/>
      <c r="Z824" s="56">
        <f>SUM(Z762:Z823)</f>
        <v>66618481.569999985</v>
      </c>
      <c r="AA824" s="58">
        <f>SUM(AA762:AA823)</f>
        <v>1555110.07</v>
      </c>
    </row>
    <row r="825" spans="1:27" s="1" customFormat="1" ht="18.75" hidden="1" customHeight="1" thickTop="1" x14ac:dyDescent="0.2">
      <c r="A825" s="20">
        <v>308603</v>
      </c>
      <c r="B825" s="12" t="s">
        <v>30</v>
      </c>
      <c r="C825" s="20">
        <v>1</v>
      </c>
      <c r="D825" s="1" t="s">
        <v>36</v>
      </c>
      <c r="E825" s="1" t="s">
        <v>128</v>
      </c>
      <c r="F825" s="20">
        <v>48</v>
      </c>
      <c r="G825" s="20">
        <v>308603</v>
      </c>
      <c r="H825" s="1" t="s">
        <v>226</v>
      </c>
      <c r="I825" s="1">
        <v>14472577</v>
      </c>
      <c r="J825" s="21" t="s">
        <v>227</v>
      </c>
      <c r="K825" s="1" t="s">
        <v>228</v>
      </c>
      <c r="L825" s="21" t="s">
        <v>229</v>
      </c>
      <c r="M825" s="22">
        <v>45383</v>
      </c>
      <c r="N825" s="22">
        <v>46112</v>
      </c>
      <c r="O825" s="77">
        <f t="shared" ref="O825:O888" si="28">S825/(S825+T825+U825)</f>
        <v>0.84999999989925523</v>
      </c>
      <c r="P825" s="21" t="s">
        <v>230</v>
      </c>
      <c r="Q825" s="1" t="s">
        <v>231</v>
      </c>
      <c r="R825" s="20">
        <v>139</v>
      </c>
      <c r="S825" s="69">
        <v>4218581.22</v>
      </c>
      <c r="T825" s="69">
        <v>744455.51</v>
      </c>
      <c r="U825" s="69">
        <v>0</v>
      </c>
      <c r="V825" s="69">
        <v>0</v>
      </c>
      <c r="W825" s="69">
        <v>4963036.7300000004</v>
      </c>
      <c r="X825" s="24" t="s">
        <v>84</v>
      </c>
      <c r="Y825" s="1" t="s">
        <v>2900</v>
      </c>
      <c r="Z825" s="23">
        <v>2873962.7699999996</v>
      </c>
      <c r="AA825" s="26">
        <v>244421.09</v>
      </c>
    </row>
    <row r="826" spans="1:27" s="1" customFormat="1" ht="18.75" hidden="1" customHeight="1" x14ac:dyDescent="0.2">
      <c r="A826" s="20">
        <v>308601</v>
      </c>
      <c r="B826" s="12" t="s">
        <v>232</v>
      </c>
      <c r="C826" s="20">
        <v>2</v>
      </c>
      <c r="D826" s="1" t="s">
        <v>36</v>
      </c>
      <c r="E826" s="1" t="s">
        <v>128</v>
      </c>
      <c r="F826" s="20">
        <v>48</v>
      </c>
      <c r="G826" s="20">
        <v>308601</v>
      </c>
      <c r="H826" s="1" t="s">
        <v>233</v>
      </c>
      <c r="I826" s="1">
        <v>30013444</v>
      </c>
      <c r="J826" s="21" t="s">
        <v>234</v>
      </c>
      <c r="K826" s="1" t="s">
        <v>235</v>
      </c>
      <c r="L826" s="21" t="s">
        <v>229</v>
      </c>
      <c r="M826" s="22">
        <v>45383</v>
      </c>
      <c r="N826" s="22">
        <v>46112</v>
      </c>
      <c r="O826" s="77">
        <f t="shared" si="28"/>
        <v>0.83182927586308086</v>
      </c>
      <c r="P826" s="21" t="s">
        <v>230</v>
      </c>
      <c r="Q826" s="1" t="s">
        <v>231</v>
      </c>
      <c r="R826" s="20">
        <v>139</v>
      </c>
      <c r="S826" s="69">
        <v>4124355.96</v>
      </c>
      <c r="T826" s="69">
        <v>727827.52</v>
      </c>
      <c r="U826" s="69">
        <v>105992.53</v>
      </c>
      <c r="V826" s="69">
        <v>0</v>
      </c>
      <c r="W826" s="69">
        <f>S826+T826+U826</f>
        <v>4958176.0100000007</v>
      </c>
      <c r="X826" s="24" t="s">
        <v>84</v>
      </c>
      <c r="Z826" s="23">
        <v>2319961.3600000003</v>
      </c>
      <c r="AA826" s="26">
        <v>146913.28</v>
      </c>
    </row>
    <row r="827" spans="1:27" s="1" customFormat="1" ht="18.75" hidden="1" customHeight="1" x14ac:dyDescent="0.2">
      <c r="A827" s="20">
        <v>316502</v>
      </c>
      <c r="B827" s="12" t="s">
        <v>232</v>
      </c>
      <c r="C827" s="20">
        <v>3</v>
      </c>
      <c r="D827" s="1" t="s">
        <v>391</v>
      </c>
      <c r="E827" s="1" t="s">
        <v>448</v>
      </c>
      <c r="F827" s="20">
        <v>103</v>
      </c>
      <c r="G827" s="20">
        <v>316502</v>
      </c>
      <c r="H827" s="1" t="s">
        <v>392</v>
      </c>
      <c r="I827" s="1">
        <v>19170561</v>
      </c>
      <c r="J827" s="21" t="s">
        <v>393</v>
      </c>
      <c r="K827" s="1" t="s">
        <v>81</v>
      </c>
      <c r="L827" s="21" t="s">
        <v>394</v>
      </c>
      <c r="M827" s="22">
        <v>45474</v>
      </c>
      <c r="N827" s="22">
        <v>46387</v>
      </c>
      <c r="O827" s="77">
        <f t="shared" si="28"/>
        <v>0.85000000013575361</v>
      </c>
      <c r="P827" s="21" t="s">
        <v>395</v>
      </c>
      <c r="Q827" s="1" t="s">
        <v>97</v>
      </c>
      <c r="R827" s="20">
        <v>138</v>
      </c>
      <c r="S827" s="69">
        <v>12522687.460000001</v>
      </c>
      <c r="T827" s="69">
        <v>2209886.02</v>
      </c>
      <c r="U827" s="69">
        <v>0</v>
      </c>
      <c r="V827" s="69">
        <v>0</v>
      </c>
      <c r="W827" s="69">
        <f>S827+T827+U827</f>
        <v>14732573.48</v>
      </c>
      <c r="X827" s="24" t="s">
        <v>84</v>
      </c>
      <c r="Y827" s="1" t="s">
        <v>2901</v>
      </c>
      <c r="Z827" s="23">
        <v>1349030.1500000001</v>
      </c>
      <c r="AA827" s="26">
        <v>124227.19</v>
      </c>
    </row>
    <row r="828" spans="1:27" s="1" customFormat="1" ht="18.75" hidden="1" customHeight="1" x14ac:dyDescent="0.2">
      <c r="A828" s="20">
        <v>311410</v>
      </c>
      <c r="B828" s="12" t="s">
        <v>232</v>
      </c>
      <c r="C828" s="20">
        <v>4</v>
      </c>
      <c r="D828" s="1" t="s">
        <v>391</v>
      </c>
      <c r="E828" s="1" t="s">
        <v>448</v>
      </c>
      <c r="F828" s="20">
        <v>103</v>
      </c>
      <c r="G828" s="20">
        <v>311410</v>
      </c>
      <c r="H828" s="1" t="s">
        <v>396</v>
      </c>
      <c r="I828" s="1">
        <v>28371335</v>
      </c>
      <c r="J828" s="21" t="s">
        <v>397</v>
      </c>
      <c r="K828" s="1" t="s">
        <v>398</v>
      </c>
      <c r="L828" s="21" t="s">
        <v>399</v>
      </c>
      <c r="M828" s="22">
        <v>45474</v>
      </c>
      <c r="N828" s="22">
        <v>46387</v>
      </c>
      <c r="O828" s="77">
        <f t="shared" si="28"/>
        <v>0.85</v>
      </c>
      <c r="P828" s="21" t="s">
        <v>400</v>
      </c>
      <c r="Q828" s="1" t="s">
        <v>401</v>
      </c>
      <c r="R828" s="20">
        <v>138</v>
      </c>
      <c r="S828" s="69">
        <v>12657407.460000001</v>
      </c>
      <c r="T828" s="69">
        <v>2233660.14</v>
      </c>
      <c r="U828" s="69">
        <v>0</v>
      </c>
      <c r="V828" s="69">
        <v>0</v>
      </c>
      <c r="W828" s="69">
        <f>S828+T828+U828</f>
        <v>14891067.600000001</v>
      </c>
      <c r="X828" s="24" t="s">
        <v>84</v>
      </c>
      <c r="Z828" s="23">
        <v>1432966.7899999998</v>
      </c>
      <c r="AA828" s="26">
        <v>32288.260000000002</v>
      </c>
    </row>
    <row r="829" spans="1:27" s="1" customFormat="1" ht="18.75" hidden="1" customHeight="1" x14ac:dyDescent="0.2">
      <c r="A829" s="20">
        <v>312481</v>
      </c>
      <c r="B829" s="12" t="s">
        <v>232</v>
      </c>
      <c r="C829" s="20">
        <v>5</v>
      </c>
      <c r="D829" s="1" t="s">
        <v>391</v>
      </c>
      <c r="E829" s="1" t="s">
        <v>448</v>
      </c>
      <c r="F829" s="20">
        <v>103</v>
      </c>
      <c r="G829" s="20">
        <v>312481</v>
      </c>
      <c r="H829" s="1" t="s">
        <v>402</v>
      </c>
      <c r="I829" s="1">
        <v>2163993</v>
      </c>
      <c r="J829" s="21" t="s">
        <v>403</v>
      </c>
      <c r="K829" s="1" t="s">
        <v>81</v>
      </c>
      <c r="L829" s="21" t="s">
        <v>404</v>
      </c>
      <c r="M829" s="22">
        <v>45474</v>
      </c>
      <c r="N829" s="22">
        <v>46387</v>
      </c>
      <c r="O829" s="77">
        <f t="shared" si="28"/>
        <v>0.84098647456693154</v>
      </c>
      <c r="P829" s="21" t="s">
        <v>405</v>
      </c>
      <c r="Q829" s="1" t="s">
        <v>406</v>
      </c>
      <c r="R829" s="20">
        <v>138</v>
      </c>
      <c r="S829" s="69">
        <v>12413327.7075</v>
      </c>
      <c r="T829" s="69">
        <v>2190587.2425000002</v>
      </c>
      <c r="U829" s="69">
        <v>156521.85</v>
      </c>
      <c r="V829" s="69">
        <v>0</v>
      </c>
      <c r="W829" s="69">
        <v>14760436.800000001</v>
      </c>
      <c r="X829" s="24" t="s">
        <v>84</v>
      </c>
      <c r="Z829" s="23">
        <v>559034.15</v>
      </c>
      <c r="AA829" s="26">
        <v>23986.22</v>
      </c>
    </row>
    <row r="830" spans="1:27" s="1" customFormat="1" ht="18.75" hidden="1" customHeight="1" x14ac:dyDescent="0.2">
      <c r="A830" s="20">
        <v>312482</v>
      </c>
      <c r="B830" s="12" t="s">
        <v>232</v>
      </c>
      <c r="C830" s="20">
        <v>6</v>
      </c>
      <c r="D830" s="1" t="s">
        <v>391</v>
      </c>
      <c r="E830" s="1" t="s">
        <v>448</v>
      </c>
      <c r="F830" s="20">
        <v>103</v>
      </c>
      <c r="G830" s="20">
        <v>312482</v>
      </c>
      <c r="H830" s="1" t="s">
        <v>407</v>
      </c>
      <c r="I830" s="1">
        <v>2163993</v>
      </c>
      <c r="J830" s="21" t="s">
        <v>403</v>
      </c>
      <c r="K830" s="1" t="s">
        <v>81</v>
      </c>
      <c r="L830" s="21" t="s">
        <v>404</v>
      </c>
      <c r="M830" s="22">
        <v>45474</v>
      </c>
      <c r="N830" s="22">
        <v>46387</v>
      </c>
      <c r="O830" s="77">
        <f t="shared" si="28"/>
        <v>0.84098647473630317</v>
      </c>
      <c r="P830" s="21" t="s">
        <v>395</v>
      </c>
      <c r="Q830" s="1" t="s">
        <v>408</v>
      </c>
      <c r="R830" s="20">
        <v>138</v>
      </c>
      <c r="S830" s="69">
        <v>12413327.710000001</v>
      </c>
      <c r="T830" s="69">
        <v>2190587.2400000002</v>
      </c>
      <c r="U830" s="69">
        <v>156521.85</v>
      </c>
      <c r="V830" s="69">
        <v>0</v>
      </c>
      <c r="W830" s="69">
        <f t="shared" ref="W830:W845" si="29">S830+T830+U830</f>
        <v>14760436.800000001</v>
      </c>
      <c r="X830" s="24" t="s">
        <v>84</v>
      </c>
      <c r="Z830" s="23">
        <v>559032.51</v>
      </c>
      <c r="AA830" s="26">
        <v>23987.86</v>
      </c>
    </row>
    <row r="831" spans="1:27" s="1" customFormat="1" ht="18.75" hidden="1" customHeight="1" x14ac:dyDescent="0.2">
      <c r="A831" s="20">
        <v>310444</v>
      </c>
      <c r="B831" s="12" t="s">
        <v>232</v>
      </c>
      <c r="C831" s="20">
        <v>7</v>
      </c>
      <c r="D831" s="1" t="s">
        <v>391</v>
      </c>
      <c r="E831" s="1" t="s">
        <v>448</v>
      </c>
      <c r="F831" s="20">
        <v>103</v>
      </c>
      <c r="G831" s="20">
        <v>310444</v>
      </c>
      <c r="H831" s="1" t="s">
        <v>597</v>
      </c>
      <c r="I831" s="1">
        <v>25680441</v>
      </c>
      <c r="J831" s="21" t="s">
        <v>598</v>
      </c>
      <c r="K831" s="1" t="s">
        <v>599</v>
      </c>
      <c r="L831" s="21" t="s">
        <v>600</v>
      </c>
      <c r="M831" s="22">
        <v>45505</v>
      </c>
      <c r="N831" s="22">
        <v>46326</v>
      </c>
      <c r="O831" s="77">
        <f t="shared" si="28"/>
        <v>0.83870378593630657</v>
      </c>
      <c r="P831" s="21" t="s">
        <v>601</v>
      </c>
      <c r="Q831" s="1" t="s">
        <v>602</v>
      </c>
      <c r="R831" s="20">
        <v>138</v>
      </c>
      <c r="S831" s="69">
        <v>12474616.130000001</v>
      </c>
      <c r="T831" s="69">
        <v>2201402.85</v>
      </c>
      <c r="U831" s="69">
        <v>197666.27</v>
      </c>
      <c r="V831" s="69">
        <v>0</v>
      </c>
      <c r="W831" s="69">
        <f t="shared" si="29"/>
        <v>14873685.25</v>
      </c>
      <c r="X831" s="24" t="s">
        <v>84</v>
      </c>
      <c r="Z831" s="23">
        <v>1437500.29</v>
      </c>
      <c r="AA831" s="26">
        <v>48499.710000000006</v>
      </c>
    </row>
    <row r="832" spans="1:27" s="1" customFormat="1" ht="18.75" hidden="1" customHeight="1" x14ac:dyDescent="0.2">
      <c r="A832" s="20">
        <v>312181</v>
      </c>
      <c r="B832" s="12" t="s">
        <v>232</v>
      </c>
      <c r="C832" s="20">
        <v>8</v>
      </c>
      <c r="D832" s="1" t="s">
        <v>391</v>
      </c>
      <c r="E832" s="1" t="s">
        <v>448</v>
      </c>
      <c r="F832" s="20">
        <v>103</v>
      </c>
      <c r="G832" s="20">
        <v>312181</v>
      </c>
      <c r="H832" s="1" t="s">
        <v>603</v>
      </c>
      <c r="I832" s="1">
        <v>13932740</v>
      </c>
      <c r="J832" s="21" t="s">
        <v>604</v>
      </c>
      <c r="K832" s="1" t="s">
        <v>605</v>
      </c>
      <c r="L832" s="21" t="s">
        <v>606</v>
      </c>
      <c r="M832" s="22">
        <v>45505</v>
      </c>
      <c r="N832" s="22">
        <v>46418</v>
      </c>
      <c r="O832" s="77">
        <f t="shared" si="28"/>
        <v>0.8499999998992116</v>
      </c>
      <c r="P832" s="21" t="s">
        <v>221</v>
      </c>
      <c r="Q832" s="1" t="s">
        <v>222</v>
      </c>
      <c r="R832" s="20">
        <v>138</v>
      </c>
      <c r="S832" s="69">
        <v>12650270</v>
      </c>
      <c r="T832" s="69">
        <v>2232400.59</v>
      </c>
      <c r="U832" s="69">
        <v>0</v>
      </c>
      <c r="V832" s="69">
        <v>0</v>
      </c>
      <c r="W832" s="69">
        <f t="shared" si="29"/>
        <v>14882670.59</v>
      </c>
      <c r="X832" s="24" t="s">
        <v>84</v>
      </c>
      <c r="Y832" s="1" t="s">
        <v>2902</v>
      </c>
      <c r="Z832" s="23">
        <v>1427566.13</v>
      </c>
      <c r="AA832" s="26">
        <v>60700.92</v>
      </c>
    </row>
    <row r="833" spans="1:27" s="1" customFormat="1" ht="18.75" hidden="1" customHeight="1" x14ac:dyDescent="0.2">
      <c r="A833" s="20">
        <v>303618</v>
      </c>
      <c r="B833" s="12" t="s">
        <v>232</v>
      </c>
      <c r="C833" s="20">
        <v>9</v>
      </c>
      <c r="D833" s="1" t="s">
        <v>391</v>
      </c>
      <c r="E833" s="1" t="s">
        <v>448</v>
      </c>
      <c r="F833" s="20">
        <v>103</v>
      </c>
      <c r="G833" s="20">
        <v>303618</v>
      </c>
      <c r="H833" s="1" t="s">
        <v>607</v>
      </c>
      <c r="I833" s="1">
        <v>16297260</v>
      </c>
      <c r="J833" s="21" t="s">
        <v>608</v>
      </c>
      <c r="K833" s="1" t="s">
        <v>609</v>
      </c>
      <c r="L833" s="21" t="s">
        <v>610</v>
      </c>
      <c r="M833" s="22">
        <v>45505</v>
      </c>
      <c r="N833" s="22">
        <v>46418</v>
      </c>
      <c r="O833" s="77">
        <f t="shared" si="28"/>
        <v>0.84999999993264108</v>
      </c>
      <c r="P833" s="21" t="s">
        <v>395</v>
      </c>
      <c r="Q833" s="1" t="s">
        <v>408</v>
      </c>
      <c r="R833" s="20">
        <v>138</v>
      </c>
      <c r="S833" s="69">
        <v>12618959.289999999</v>
      </c>
      <c r="T833" s="69">
        <v>2226875.17</v>
      </c>
      <c r="U833" s="69">
        <v>0</v>
      </c>
      <c r="V833" s="69">
        <v>0</v>
      </c>
      <c r="W833" s="69">
        <f t="shared" si="29"/>
        <v>14845834.459999999</v>
      </c>
      <c r="X833" s="24" t="s">
        <v>84</v>
      </c>
      <c r="Y833" s="1" t="s">
        <v>2903</v>
      </c>
      <c r="Z833" s="23">
        <v>1442154.01</v>
      </c>
      <c r="AA833" s="26">
        <v>42429.43</v>
      </c>
    </row>
    <row r="834" spans="1:27" s="1" customFormat="1" ht="18.75" hidden="1" customHeight="1" x14ac:dyDescent="0.2">
      <c r="A834" s="20">
        <v>303746</v>
      </c>
      <c r="B834" s="12" t="s">
        <v>232</v>
      </c>
      <c r="C834" s="20">
        <v>10</v>
      </c>
      <c r="D834" s="1" t="s">
        <v>391</v>
      </c>
      <c r="E834" s="1" t="s">
        <v>448</v>
      </c>
      <c r="F834" s="20">
        <v>103</v>
      </c>
      <c r="G834" s="20">
        <v>303746</v>
      </c>
      <c r="H834" s="1" t="s">
        <v>611</v>
      </c>
      <c r="I834" s="1">
        <v>16297260</v>
      </c>
      <c r="J834" s="21" t="s">
        <v>608</v>
      </c>
      <c r="K834" s="1" t="s">
        <v>609</v>
      </c>
      <c r="L834" s="21" t="s">
        <v>612</v>
      </c>
      <c r="M834" s="22">
        <v>45505</v>
      </c>
      <c r="N834" s="22">
        <v>46418</v>
      </c>
      <c r="O834" s="77">
        <f t="shared" si="28"/>
        <v>0.85</v>
      </c>
      <c r="P834" s="21" t="s">
        <v>395</v>
      </c>
      <c r="Q834" s="1" t="s">
        <v>408</v>
      </c>
      <c r="R834" s="20">
        <v>138</v>
      </c>
      <c r="S834" s="69">
        <v>12655599.85</v>
      </c>
      <c r="T834" s="69">
        <v>2233341.15</v>
      </c>
      <c r="U834" s="69">
        <v>0</v>
      </c>
      <c r="V834" s="69">
        <v>0</v>
      </c>
      <c r="W834" s="69">
        <f t="shared" si="29"/>
        <v>14888941</v>
      </c>
      <c r="X834" s="24" t="s">
        <v>84</v>
      </c>
      <c r="Y834" s="1" t="s">
        <v>2904</v>
      </c>
      <c r="Z834" s="23">
        <v>1474651.95</v>
      </c>
      <c r="AA834" s="26">
        <v>57556.149999999994</v>
      </c>
    </row>
    <row r="835" spans="1:27" s="1" customFormat="1" ht="18.75" hidden="1" customHeight="1" x14ac:dyDescent="0.2">
      <c r="A835" s="20">
        <v>316754</v>
      </c>
      <c r="B835" s="12" t="s">
        <v>232</v>
      </c>
      <c r="C835" s="20">
        <v>11</v>
      </c>
      <c r="D835" s="1" t="s">
        <v>391</v>
      </c>
      <c r="E835" s="1" t="s">
        <v>448</v>
      </c>
      <c r="F835" s="20">
        <v>103</v>
      </c>
      <c r="G835" s="20">
        <v>316754</v>
      </c>
      <c r="H835" s="1" t="s">
        <v>613</v>
      </c>
      <c r="I835" s="1">
        <v>14903661</v>
      </c>
      <c r="J835" s="21" t="s">
        <v>614</v>
      </c>
      <c r="K835" s="1" t="s">
        <v>81</v>
      </c>
      <c r="L835" s="21" t="s">
        <v>615</v>
      </c>
      <c r="M835" s="22">
        <v>45505</v>
      </c>
      <c r="N835" s="22">
        <v>46418</v>
      </c>
      <c r="O835" s="77">
        <f t="shared" si="28"/>
        <v>0.85000000016813648</v>
      </c>
      <c r="P835" s="21" t="s">
        <v>616</v>
      </c>
      <c r="Q835" s="1" t="s">
        <v>617</v>
      </c>
      <c r="R835" s="20">
        <v>138</v>
      </c>
      <c r="S835" s="69">
        <v>12638539.800000001</v>
      </c>
      <c r="T835" s="69">
        <v>2230330.5499999998</v>
      </c>
      <c r="U835" s="69">
        <v>0</v>
      </c>
      <c r="V835" s="69">
        <v>0</v>
      </c>
      <c r="W835" s="69">
        <f t="shared" si="29"/>
        <v>14868870.350000001</v>
      </c>
      <c r="X835" s="24" t="s">
        <v>84</v>
      </c>
      <c r="Y835" s="1" t="s">
        <v>2937</v>
      </c>
      <c r="Z835" s="23">
        <v>679754.92999999993</v>
      </c>
      <c r="AA835" s="26">
        <v>63464.67</v>
      </c>
    </row>
    <row r="836" spans="1:27" s="1" customFormat="1" ht="18.75" hidden="1" customHeight="1" x14ac:dyDescent="0.2">
      <c r="A836" s="20">
        <v>312446</v>
      </c>
      <c r="B836" s="12" t="s">
        <v>232</v>
      </c>
      <c r="C836" s="20">
        <v>12</v>
      </c>
      <c r="D836" s="1" t="s">
        <v>391</v>
      </c>
      <c r="E836" s="1" t="s">
        <v>448</v>
      </c>
      <c r="F836" s="20">
        <v>103</v>
      </c>
      <c r="G836" s="20">
        <v>312446</v>
      </c>
      <c r="H836" s="1" t="s">
        <v>618</v>
      </c>
      <c r="I836" s="1">
        <v>13932740</v>
      </c>
      <c r="J836" s="21" t="s">
        <v>604</v>
      </c>
      <c r="K836" s="1" t="s">
        <v>619</v>
      </c>
      <c r="L836" s="21" t="s">
        <v>620</v>
      </c>
      <c r="M836" s="22">
        <v>45505</v>
      </c>
      <c r="N836" s="22">
        <v>46418</v>
      </c>
      <c r="O836" s="77">
        <f t="shared" si="28"/>
        <v>0.85000000020151734</v>
      </c>
      <c r="P836" s="21" t="s">
        <v>621</v>
      </c>
      <c r="Q836" s="1" t="s">
        <v>561</v>
      </c>
      <c r="R836" s="20">
        <v>138</v>
      </c>
      <c r="S836" s="69">
        <v>12653993.710000001</v>
      </c>
      <c r="T836" s="69">
        <v>2233057.71</v>
      </c>
      <c r="U836" s="69">
        <v>0</v>
      </c>
      <c r="V836" s="69">
        <v>0</v>
      </c>
      <c r="W836" s="69">
        <f t="shared" si="29"/>
        <v>14887051.420000002</v>
      </c>
      <c r="X836" s="24" t="s">
        <v>84</v>
      </c>
      <c r="Y836" s="1" t="s">
        <v>2905</v>
      </c>
      <c r="Z836" s="23">
        <v>1446542.16</v>
      </c>
      <c r="AA836" s="26">
        <v>42162.97</v>
      </c>
    </row>
    <row r="837" spans="1:27" s="1" customFormat="1" ht="18.75" hidden="1" customHeight="1" x14ac:dyDescent="0.2">
      <c r="A837" s="20">
        <v>302097</v>
      </c>
      <c r="B837" s="12" t="s">
        <v>232</v>
      </c>
      <c r="C837" s="20">
        <v>13</v>
      </c>
      <c r="D837" s="1" t="s">
        <v>391</v>
      </c>
      <c r="E837" s="1" t="s">
        <v>448</v>
      </c>
      <c r="F837" s="20">
        <v>103</v>
      </c>
      <c r="G837" s="20">
        <v>302097</v>
      </c>
      <c r="H837" s="1" t="s">
        <v>622</v>
      </c>
      <c r="I837" s="1">
        <v>26330622</v>
      </c>
      <c r="J837" s="21" t="s">
        <v>623</v>
      </c>
      <c r="K837" s="1" t="s">
        <v>624</v>
      </c>
      <c r="L837" s="21" t="s">
        <v>625</v>
      </c>
      <c r="M837" s="22">
        <v>45505</v>
      </c>
      <c r="N837" s="22">
        <v>46418</v>
      </c>
      <c r="O837" s="77">
        <f t="shared" si="28"/>
        <v>0.84467707338522979</v>
      </c>
      <c r="P837" s="21" t="s">
        <v>395</v>
      </c>
      <c r="Q837" s="1" t="s">
        <v>408</v>
      </c>
      <c r="R837" s="20">
        <v>138</v>
      </c>
      <c r="S837" s="69">
        <v>12561252.949999999</v>
      </c>
      <c r="T837" s="69">
        <v>2216691.7000000002</v>
      </c>
      <c r="U837" s="69">
        <v>93126.61</v>
      </c>
      <c r="V837" s="69">
        <v>0</v>
      </c>
      <c r="W837" s="69">
        <f t="shared" si="29"/>
        <v>14871071.259999998</v>
      </c>
      <c r="X837" s="24" t="s">
        <v>84</v>
      </c>
      <c r="Z837" s="23">
        <v>1045315.6900000002</v>
      </c>
      <c r="AA837" s="26">
        <v>67200.44</v>
      </c>
    </row>
    <row r="838" spans="1:27" s="1" customFormat="1" ht="18.75" hidden="1" customHeight="1" x14ac:dyDescent="0.2">
      <c r="A838" s="20">
        <v>311683</v>
      </c>
      <c r="B838" s="12" t="s">
        <v>232</v>
      </c>
      <c r="C838" s="20">
        <v>14</v>
      </c>
      <c r="D838" s="1" t="s">
        <v>391</v>
      </c>
      <c r="E838" s="1" t="s">
        <v>448</v>
      </c>
      <c r="F838" s="20">
        <v>103</v>
      </c>
      <c r="G838" s="20">
        <v>311683</v>
      </c>
      <c r="H838" s="1" t="s">
        <v>626</v>
      </c>
      <c r="I838" s="1">
        <v>26330622</v>
      </c>
      <c r="J838" s="21" t="s">
        <v>623</v>
      </c>
      <c r="K838" s="1" t="s">
        <v>627</v>
      </c>
      <c r="L838" s="21" t="s">
        <v>625</v>
      </c>
      <c r="M838" s="22">
        <v>45505</v>
      </c>
      <c r="N838" s="22">
        <v>46418</v>
      </c>
      <c r="O838" s="77">
        <f t="shared" si="28"/>
        <v>0.84537146979706812</v>
      </c>
      <c r="P838" s="21" t="s">
        <v>395</v>
      </c>
      <c r="Q838" s="1" t="s">
        <v>408</v>
      </c>
      <c r="R838" s="20">
        <v>138</v>
      </c>
      <c r="S838" s="69">
        <v>12585459.1</v>
      </c>
      <c r="T838" s="69">
        <v>2220963.37</v>
      </c>
      <c r="U838" s="69">
        <v>81067.289999999994</v>
      </c>
      <c r="V838" s="69">
        <v>0</v>
      </c>
      <c r="W838" s="69">
        <f t="shared" si="29"/>
        <v>14887489.759999998</v>
      </c>
      <c r="X838" s="24" t="s">
        <v>84</v>
      </c>
      <c r="Z838" s="23">
        <v>1510023.3299999998</v>
      </c>
      <c r="AA838" s="26">
        <v>31768.82</v>
      </c>
    </row>
    <row r="839" spans="1:27" s="1" customFormat="1" ht="18.75" hidden="1" customHeight="1" x14ac:dyDescent="0.2">
      <c r="A839" s="20">
        <v>301600</v>
      </c>
      <c r="B839" s="12" t="s">
        <v>232</v>
      </c>
      <c r="C839" s="20">
        <v>15</v>
      </c>
      <c r="D839" s="1" t="s">
        <v>391</v>
      </c>
      <c r="E839" s="1" t="s">
        <v>448</v>
      </c>
      <c r="F839" s="20">
        <v>103</v>
      </c>
      <c r="G839" s="20">
        <v>301600</v>
      </c>
      <c r="H839" s="1" t="s">
        <v>628</v>
      </c>
      <c r="I839" s="1">
        <v>4219659</v>
      </c>
      <c r="J839" s="21" t="s">
        <v>629</v>
      </c>
      <c r="K839" s="1" t="s">
        <v>630</v>
      </c>
      <c r="L839" s="21" t="s">
        <v>631</v>
      </c>
      <c r="M839" s="22">
        <v>45505</v>
      </c>
      <c r="N839" s="22">
        <v>46418</v>
      </c>
      <c r="O839" s="77">
        <f t="shared" si="28"/>
        <v>0.85000000016857025</v>
      </c>
      <c r="P839" s="21" t="s">
        <v>400</v>
      </c>
      <c r="Q839" s="1" t="s">
        <v>561</v>
      </c>
      <c r="R839" s="20">
        <v>138</v>
      </c>
      <c r="S839" s="69">
        <v>12606019.82</v>
      </c>
      <c r="T839" s="69">
        <v>2224591.73</v>
      </c>
      <c r="U839" s="69">
        <v>0</v>
      </c>
      <c r="V839" s="69">
        <v>0</v>
      </c>
      <c r="W839" s="69">
        <f t="shared" si="29"/>
        <v>14830611.550000001</v>
      </c>
      <c r="X839" s="24" t="s">
        <v>84</v>
      </c>
      <c r="Y839" s="1" t="s">
        <v>2906</v>
      </c>
      <c r="Z839" s="23">
        <v>1419544.1</v>
      </c>
      <c r="AA839" s="26">
        <v>63516.899999999994</v>
      </c>
    </row>
    <row r="840" spans="1:27" s="1" customFormat="1" ht="18.75" hidden="1" customHeight="1" x14ac:dyDescent="0.2">
      <c r="A840" s="20">
        <v>301646</v>
      </c>
      <c r="B840" s="12" t="s">
        <v>232</v>
      </c>
      <c r="C840" s="20">
        <v>16</v>
      </c>
      <c r="D840" s="1" t="s">
        <v>391</v>
      </c>
      <c r="E840" s="1" t="s">
        <v>448</v>
      </c>
      <c r="F840" s="20">
        <v>103</v>
      </c>
      <c r="G840" s="20">
        <v>301646</v>
      </c>
      <c r="H840" s="1" t="s">
        <v>632</v>
      </c>
      <c r="I840" s="1">
        <v>4219659</v>
      </c>
      <c r="J840" s="21" t="s">
        <v>629</v>
      </c>
      <c r="K840" s="1" t="s">
        <v>630</v>
      </c>
      <c r="L840" s="21" t="s">
        <v>633</v>
      </c>
      <c r="M840" s="22">
        <v>45505</v>
      </c>
      <c r="N840" s="22">
        <v>46418</v>
      </c>
      <c r="O840" s="77">
        <f t="shared" si="28"/>
        <v>0.85000000016857025</v>
      </c>
      <c r="P840" s="21" t="s">
        <v>499</v>
      </c>
      <c r="Q840" s="1" t="s">
        <v>500</v>
      </c>
      <c r="R840" s="20">
        <v>138</v>
      </c>
      <c r="S840" s="69">
        <v>12606019.82</v>
      </c>
      <c r="T840" s="69">
        <v>2224591.73</v>
      </c>
      <c r="U840" s="69">
        <v>0</v>
      </c>
      <c r="V840" s="69">
        <v>0</v>
      </c>
      <c r="W840" s="69">
        <f t="shared" si="29"/>
        <v>14830611.550000001</v>
      </c>
      <c r="X840" s="24" t="s">
        <v>84</v>
      </c>
      <c r="Y840" s="1" t="s">
        <v>2906</v>
      </c>
      <c r="Z840" s="23">
        <v>1420439.48</v>
      </c>
      <c r="AA840" s="26">
        <v>62621.520000000004</v>
      </c>
    </row>
    <row r="841" spans="1:27" s="1" customFormat="1" ht="18.75" hidden="1" customHeight="1" x14ac:dyDescent="0.2">
      <c r="A841" s="20">
        <v>301647</v>
      </c>
      <c r="B841" s="12" t="s">
        <v>232</v>
      </c>
      <c r="C841" s="20">
        <v>17</v>
      </c>
      <c r="D841" s="1" t="s">
        <v>391</v>
      </c>
      <c r="E841" s="1" t="s">
        <v>448</v>
      </c>
      <c r="F841" s="20">
        <v>103</v>
      </c>
      <c r="G841" s="20">
        <v>301647</v>
      </c>
      <c r="H841" s="1" t="s">
        <v>634</v>
      </c>
      <c r="I841" s="1">
        <v>4219659</v>
      </c>
      <c r="J841" s="21" t="s">
        <v>629</v>
      </c>
      <c r="K841" s="1" t="s">
        <v>630</v>
      </c>
      <c r="L841" s="21" t="s">
        <v>635</v>
      </c>
      <c r="M841" s="22">
        <v>45505</v>
      </c>
      <c r="N841" s="22">
        <v>46418</v>
      </c>
      <c r="O841" s="77">
        <f t="shared" si="28"/>
        <v>0.85000000016857025</v>
      </c>
      <c r="P841" s="21" t="s">
        <v>636</v>
      </c>
      <c r="Q841" s="1" t="s">
        <v>637</v>
      </c>
      <c r="R841" s="20">
        <v>138</v>
      </c>
      <c r="S841" s="69">
        <v>12606019.82</v>
      </c>
      <c r="T841" s="69">
        <v>2224591.73</v>
      </c>
      <c r="U841" s="69">
        <v>0</v>
      </c>
      <c r="V841" s="69">
        <v>0</v>
      </c>
      <c r="W841" s="69">
        <f t="shared" si="29"/>
        <v>14830611.550000001</v>
      </c>
      <c r="X841" s="24" t="s">
        <v>84</v>
      </c>
      <c r="Y841" s="1" t="s">
        <v>2906</v>
      </c>
      <c r="Z841" s="23">
        <v>1418853.89</v>
      </c>
      <c r="AA841" s="26">
        <v>64207.11</v>
      </c>
    </row>
    <row r="842" spans="1:27" s="1" customFormat="1" ht="18.75" hidden="1" customHeight="1" x14ac:dyDescent="0.2">
      <c r="A842" s="20">
        <v>312664</v>
      </c>
      <c r="B842" s="12" t="s">
        <v>232</v>
      </c>
      <c r="C842" s="20">
        <v>18</v>
      </c>
      <c r="D842" s="1" t="s">
        <v>391</v>
      </c>
      <c r="E842" s="1" t="s">
        <v>448</v>
      </c>
      <c r="F842" s="20">
        <v>103</v>
      </c>
      <c r="G842" s="20">
        <v>312664</v>
      </c>
      <c r="H842" s="1" t="s">
        <v>638</v>
      </c>
      <c r="I842" s="1">
        <v>16297260</v>
      </c>
      <c r="J842" s="21" t="s">
        <v>608</v>
      </c>
      <c r="K842" s="1" t="s">
        <v>609</v>
      </c>
      <c r="L842" s="21" t="s">
        <v>612</v>
      </c>
      <c r="M842" s="22">
        <v>45505</v>
      </c>
      <c r="N842" s="22">
        <v>46418</v>
      </c>
      <c r="O842" s="77">
        <f t="shared" si="28"/>
        <v>0.85000000016791022</v>
      </c>
      <c r="P842" s="21" t="s">
        <v>395</v>
      </c>
      <c r="Q842" s="1" t="s">
        <v>408</v>
      </c>
      <c r="R842" s="20">
        <v>138</v>
      </c>
      <c r="S842" s="69">
        <v>12655569.210000001</v>
      </c>
      <c r="T842" s="69">
        <v>2233335.7400000002</v>
      </c>
      <c r="U842" s="69">
        <v>0</v>
      </c>
      <c r="V842" s="69">
        <v>0</v>
      </c>
      <c r="W842" s="69">
        <f t="shared" si="29"/>
        <v>14888904.950000001</v>
      </c>
      <c r="X842" s="24" t="s">
        <v>84</v>
      </c>
      <c r="Y842" s="1" t="s">
        <v>2907</v>
      </c>
      <c r="Z842" s="23">
        <v>1436192.88</v>
      </c>
      <c r="AA842" s="26">
        <v>52697.599999999999</v>
      </c>
    </row>
    <row r="843" spans="1:27" s="1" customFormat="1" ht="18.75" hidden="1" customHeight="1" x14ac:dyDescent="0.2">
      <c r="A843" s="20">
        <v>305854</v>
      </c>
      <c r="B843" s="12" t="s">
        <v>232</v>
      </c>
      <c r="C843" s="20">
        <v>19</v>
      </c>
      <c r="D843" s="1" t="s">
        <v>391</v>
      </c>
      <c r="E843" s="1" t="s">
        <v>448</v>
      </c>
      <c r="F843" s="20">
        <v>103</v>
      </c>
      <c r="G843" s="20">
        <v>305854</v>
      </c>
      <c r="H843" s="1" t="s">
        <v>639</v>
      </c>
      <c r="I843" s="1">
        <v>13932740</v>
      </c>
      <c r="J843" s="21" t="s">
        <v>604</v>
      </c>
      <c r="K843" s="1" t="s">
        <v>640</v>
      </c>
      <c r="L843" s="21" t="s">
        <v>641</v>
      </c>
      <c r="M843" s="22">
        <v>45505</v>
      </c>
      <c r="N843" s="22">
        <v>46418</v>
      </c>
      <c r="O843" s="77">
        <f t="shared" si="28"/>
        <v>0.85</v>
      </c>
      <c r="P843" s="21" t="s">
        <v>459</v>
      </c>
      <c r="Q843" s="1" t="s">
        <v>96</v>
      </c>
      <c r="R843" s="20">
        <v>138</v>
      </c>
      <c r="S843" s="69">
        <v>12545942.880000001</v>
      </c>
      <c r="T843" s="69">
        <v>2213989.92</v>
      </c>
      <c r="U843" s="69">
        <v>0</v>
      </c>
      <c r="V843" s="69">
        <v>0</v>
      </c>
      <c r="W843" s="69">
        <f t="shared" si="29"/>
        <v>14759932.800000001</v>
      </c>
      <c r="X843" s="24" t="s">
        <v>84</v>
      </c>
      <c r="Y843" s="1" t="s">
        <v>2908</v>
      </c>
      <c r="Z843" s="23">
        <v>1426382.9199999997</v>
      </c>
      <c r="AA843" s="26">
        <v>49610.36</v>
      </c>
    </row>
    <row r="844" spans="1:27" s="1" customFormat="1" ht="18.75" hidden="1" customHeight="1" x14ac:dyDescent="0.2">
      <c r="A844" s="20">
        <v>303792</v>
      </c>
      <c r="B844" s="12" t="s">
        <v>232</v>
      </c>
      <c r="C844" s="20">
        <v>20</v>
      </c>
      <c r="D844" s="1" t="s">
        <v>391</v>
      </c>
      <c r="E844" s="1" t="s">
        <v>448</v>
      </c>
      <c r="F844" s="20">
        <v>103</v>
      </c>
      <c r="G844" s="20">
        <v>303792</v>
      </c>
      <c r="H844" s="1" t="s">
        <v>642</v>
      </c>
      <c r="I844" s="1">
        <v>10003730</v>
      </c>
      <c r="J844" s="21" t="s">
        <v>643</v>
      </c>
      <c r="K844" s="1" t="s">
        <v>644</v>
      </c>
      <c r="L844" s="21" t="s">
        <v>645</v>
      </c>
      <c r="M844" s="22">
        <v>45505</v>
      </c>
      <c r="N844" s="22">
        <v>46418</v>
      </c>
      <c r="O844" s="77">
        <f t="shared" si="28"/>
        <v>0.85000000000000009</v>
      </c>
      <c r="P844" s="21" t="s">
        <v>646</v>
      </c>
      <c r="Q844" s="1" t="s">
        <v>647</v>
      </c>
      <c r="R844" s="20">
        <v>138</v>
      </c>
      <c r="S844" s="69">
        <v>12202382.57</v>
      </c>
      <c r="T844" s="69">
        <v>2153361.63</v>
      </c>
      <c r="U844" s="69">
        <v>0</v>
      </c>
      <c r="V844" s="69">
        <v>0</v>
      </c>
      <c r="W844" s="69">
        <f t="shared" si="29"/>
        <v>14355744.199999999</v>
      </c>
      <c r="X844" s="24" t="s">
        <v>84</v>
      </c>
      <c r="Z844" s="23">
        <v>1052011.07</v>
      </c>
      <c r="AA844" s="26">
        <v>97318.91</v>
      </c>
    </row>
    <row r="845" spans="1:27" s="1" customFormat="1" ht="18.75" hidden="1" customHeight="1" x14ac:dyDescent="0.2">
      <c r="A845" s="20">
        <v>312629</v>
      </c>
      <c r="B845" s="12" t="s">
        <v>232</v>
      </c>
      <c r="C845" s="20">
        <v>21</v>
      </c>
      <c r="D845" s="1" t="s">
        <v>391</v>
      </c>
      <c r="E845" s="1" t="s">
        <v>448</v>
      </c>
      <c r="F845" s="20">
        <v>103</v>
      </c>
      <c r="G845" s="20">
        <v>312629</v>
      </c>
      <c r="H845" s="1" t="s">
        <v>648</v>
      </c>
      <c r="I845" s="1">
        <v>10003730</v>
      </c>
      <c r="J845" s="21" t="s">
        <v>643</v>
      </c>
      <c r="K845" s="1" t="s">
        <v>649</v>
      </c>
      <c r="L845" s="21" t="s">
        <v>650</v>
      </c>
      <c r="M845" s="22">
        <v>45505</v>
      </c>
      <c r="N845" s="22">
        <v>46418</v>
      </c>
      <c r="O845" s="77">
        <f t="shared" si="28"/>
        <v>0.85</v>
      </c>
      <c r="P845" s="21" t="s">
        <v>646</v>
      </c>
      <c r="Q845" s="1" t="s">
        <v>647</v>
      </c>
      <c r="R845" s="20">
        <v>138</v>
      </c>
      <c r="S845" s="69">
        <v>12371151.77</v>
      </c>
      <c r="T845" s="69">
        <v>2183144.4300000002</v>
      </c>
      <c r="U845" s="69">
        <v>0</v>
      </c>
      <c r="V845" s="69">
        <v>0</v>
      </c>
      <c r="W845" s="69">
        <f t="shared" si="29"/>
        <v>14554296.199999999</v>
      </c>
      <c r="X845" s="24" t="s">
        <v>84</v>
      </c>
      <c r="Z845" s="23">
        <v>1104661.1199999999</v>
      </c>
      <c r="AA845" s="26">
        <v>95635.87000000001</v>
      </c>
    </row>
    <row r="846" spans="1:27" s="1" customFormat="1" ht="18.75" hidden="1" customHeight="1" x14ac:dyDescent="0.2">
      <c r="A846" s="20">
        <v>309200</v>
      </c>
      <c r="B846" s="12" t="s">
        <v>232</v>
      </c>
      <c r="C846" s="20">
        <v>22</v>
      </c>
      <c r="D846" s="1" t="s">
        <v>868</v>
      </c>
      <c r="E846" s="1" t="s">
        <v>869</v>
      </c>
      <c r="F846" s="20">
        <v>78</v>
      </c>
      <c r="G846" s="20">
        <v>309200</v>
      </c>
      <c r="H846" s="1" t="s">
        <v>1188</v>
      </c>
      <c r="I846" s="1">
        <v>14762317</v>
      </c>
      <c r="J846" s="21" t="s">
        <v>793</v>
      </c>
      <c r="K846" s="1" t="s">
        <v>1189</v>
      </c>
      <c r="L846" s="21" t="s">
        <v>1190</v>
      </c>
      <c r="M846" s="22">
        <v>45537</v>
      </c>
      <c r="N846" s="22">
        <v>46265</v>
      </c>
      <c r="O846" s="77">
        <f t="shared" si="28"/>
        <v>0.85000000000000009</v>
      </c>
      <c r="P846" s="21" t="s">
        <v>387</v>
      </c>
      <c r="Q846" s="1" t="s">
        <v>388</v>
      </c>
      <c r="R846" s="20">
        <v>151</v>
      </c>
      <c r="S846" s="69">
        <v>4216681.6320000002</v>
      </c>
      <c r="T846" s="69">
        <v>744120.28799999994</v>
      </c>
      <c r="U846" s="69">
        <v>0</v>
      </c>
      <c r="V846" s="69">
        <v>0</v>
      </c>
      <c r="W846" s="69">
        <v>4960801.92</v>
      </c>
      <c r="X846" s="24" t="s">
        <v>84</v>
      </c>
      <c r="Z846" s="23">
        <v>1065905.18</v>
      </c>
      <c r="AA846" s="26">
        <v>45603.47</v>
      </c>
    </row>
    <row r="847" spans="1:27" s="1" customFormat="1" ht="18.75" hidden="1" customHeight="1" x14ac:dyDescent="0.2">
      <c r="A847" s="20">
        <v>317791</v>
      </c>
      <c r="B847" s="12" t="s">
        <v>232</v>
      </c>
      <c r="C847" s="20">
        <v>23</v>
      </c>
      <c r="D847" s="1" t="s">
        <v>868</v>
      </c>
      <c r="E847" s="1" t="s">
        <v>869</v>
      </c>
      <c r="F847" s="20">
        <v>78</v>
      </c>
      <c r="G847" s="20">
        <v>317791</v>
      </c>
      <c r="H847" s="1" t="s">
        <v>1191</v>
      </c>
      <c r="I847" s="1">
        <v>10003730</v>
      </c>
      <c r="J847" s="21" t="s">
        <v>643</v>
      </c>
      <c r="K847" s="1" t="s">
        <v>1192</v>
      </c>
      <c r="L847" s="21" t="s">
        <v>1193</v>
      </c>
      <c r="M847" s="22">
        <v>45537</v>
      </c>
      <c r="N847" s="22">
        <v>46265</v>
      </c>
      <c r="O847" s="77">
        <f t="shared" si="28"/>
        <v>0.85</v>
      </c>
      <c r="P847" s="21" t="s">
        <v>400</v>
      </c>
      <c r="Q847" s="1" t="s">
        <v>561</v>
      </c>
      <c r="R847" s="20">
        <v>151</v>
      </c>
      <c r="S847" s="69">
        <v>4218804.9064999996</v>
      </c>
      <c r="T847" s="69">
        <v>744494.98349999997</v>
      </c>
      <c r="U847" s="69">
        <v>0</v>
      </c>
      <c r="V847" s="69">
        <v>0</v>
      </c>
      <c r="W847" s="69">
        <v>4963299.8899999997</v>
      </c>
      <c r="X847" s="24" t="s">
        <v>84</v>
      </c>
      <c r="Z847" s="23">
        <v>451116.45999999996</v>
      </c>
      <c r="AA847" s="26">
        <v>45213.53</v>
      </c>
    </row>
    <row r="848" spans="1:27" s="1" customFormat="1" ht="18.75" hidden="1" customHeight="1" x14ac:dyDescent="0.2">
      <c r="A848" s="20">
        <v>309071</v>
      </c>
      <c r="B848" s="12" t="s">
        <v>232</v>
      </c>
      <c r="C848" s="20">
        <v>24</v>
      </c>
      <c r="D848" s="1" t="s">
        <v>868</v>
      </c>
      <c r="E848" s="1" t="s">
        <v>869</v>
      </c>
      <c r="F848" s="20">
        <v>78</v>
      </c>
      <c r="G848" s="20">
        <v>309071</v>
      </c>
      <c r="H848" s="1" t="s">
        <v>1194</v>
      </c>
      <c r="I848" s="1">
        <v>11270549</v>
      </c>
      <c r="J848" s="21" t="s">
        <v>1195</v>
      </c>
      <c r="K848" s="1" t="s">
        <v>624</v>
      </c>
      <c r="L848" s="21" t="s">
        <v>1196</v>
      </c>
      <c r="M848" s="22">
        <v>45536</v>
      </c>
      <c r="N848" s="22">
        <v>46446</v>
      </c>
      <c r="O848" s="77">
        <f t="shared" si="28"/>
        <v>0.85000000000000009</v>
      </c>
      <c r="P848" s="21" t="s">
        <v>395</v>
      </c>
      <c r="Q848" s="1" t="s">
        <v>97</v>
      </c>
      <c r="R848" s="20">
        <v>151</v>
      </c>
      <c r="S848" s="69">
        <v>4217207.1189999999</v>
      </c>
      <c r="T848" s="69">
        <v>744213.02099999995</v>
      </c>
      <c r="U848" s="69">
        <v>0</v>
      </c>
      <c r="V848" s="69">
        <v>0</v>
      </c>
      <c r="W848" s="69">
        <v>4961420.1399999997</v>
      </c>
      <c r="X848" s="24" t="s">
        <v>84</v>
      </c>
      <c r="Z848" s="23">
        <v>1713630.3800000001</v>
      </c>
      <c r="AA848" s="26">
        <v>60648.860000000008</v>
      </c>
    </row>
    <row r="849" spans="1:27" s="1" customFormat="1" ht="18.75" hidden="1" customHeight="1" x14ac:dyDescent="0.2">
      <c r="A849" s="20">
        <v>313040</v>
      </c>
      <c r="B849" s="12" t="s">
        <v>232</v>
      </c>
      <c r="C849" s="20">
        <v>25</v>
      </c>
      <c r="D849" s="1" t="s">
        <v>868</v>
      </c>
      <c r="E849" s="1" t="s">
        <v>869</v>
      </c>
      <c r="F849" s="20">
        <v>78</v>
      </c>
      <c r="G849" s="20">
        <v>313040</v>
      </c>
      <c r="H849" s="1" t="s">
        <v>1197</v>
      </c>
      <c r="I849" s="1">
        <v>35216466</v>
      </c>
      <c r="J849" s="21" t="s">
        <v>1198</v>
      </c>
      <c r="K849" s="1" t="s">
        <v>1199</v>
      </c>
      <c r="L849" s="21" t="s">
        <v>1200</v>
      </c>
      <c r="M849" s="22">
        <v>45536</v>
      </c>
      <c r="N849" s="22">
        <v>46630</v>
      </c>
      <c r="O849" s="77">
        <f t="shared" si="28"/>
        <v>0.85000000086879157</v>
      </c>
      <c r="P849" s="21" t="s">
        <v>1201</v>
      </c>
      <c r="Q849" s="1" t="s">
        <v>97</v>
      </c>
      <c r="R849" s="20">
        <v>151</v>
      </c>
      <c r="S849" s="69">
        <v>4158074.1150000002</v>
      </c>
      <c r="T849" s="69">
        <v>733777.78</v>
      </c>
      <c r="U849" s="69">
        <v>0</v>
      </c>
      <c r="V849" s="69">
        <v>0</v>
      </c>
      <c r="W849" s="69">
        <v>4891851.9000000004</v>
      </c>
      <c r="X849" s="24" t="s">
        <v>84</v>
      </c>
      <c r="Y849" s="1" t="s">
        <v>2909</v>
      </c>
      <c r="Z849" s="23">
        <v>723758.8</v>
      </c>
      <c r="AA849" s="26">
        <v>41395.340000000004</v>
      </c>
    </row>
    <row r="850" spans="1:27" s="1" customFormat="1" ht="18.75" hidden="1" customHeight="1" x14ac:dyDescent="0.2">
      <c r="A850" s="20">
        <v>301567</v>
      </c>
      <c r="B850" s="12" t="s">
        <v>232</v>
      </c>
      <c r="C850" s="20">
        <v>26</v>
      </c>
      <c r="D850" s="1" t="s">
        <v>868</v>
      </c>
      <c r="E850" s="1" t="s">
        <v>869</v>
      </c>
      <c r="F850" s="20">
        <v>78</v>
      </c>
      <c r="G850" s="20">
        <v>301567</v>
      </c>
      <c r="H850" s="1" t="s">
        <v>1202</v>
      </c>
      <c r="I850" s="1">
        <v>37217050</v>
      </c>
      <c r="J850" s="21" t="s">
        <v>1203</v>
      </c>
      <c r="K850" s="1" t="s">
        <v>1204</v>
      </c>
      <c r="L850" s="21" t="s">
        <v>1205</v>
      </c>
      <c r="M850" s="22">
        <v>45536</v>
      </c>
      <c r="N850" s="22">
        <v>46142</v>
      </c>
      <c r="O850" s="77">
        <f t="shared" si="28"/>
        <v>0.85</v>
      </c>
      <c r="P850" s="21" t="s">
        <v>953</v>
      </c>
      <c r="Q850" s="1" t="s">
        <v>954</v>
      </c>
      <c r="R850" s="20">
        <v>151</v>
      </c>
      <c r="S850" s="69">
        <v>4185232.074</v>
      </c>
      <c r="T850" s="69">
        <v>738570.36600000004</v>
      </c>
      <c r="U850" s="69">
        <v>0</v>
      </c>
      <c r="V850" s="69">
        <v>0</v>
      </c>
      <c r="W850" s="69">
        <v>4923802.4400000004</v>
      </c>
      <c r="X850" s="24" t="s">
        <v>84</v>
      </c>
      <c r="Z850" s="23">
        <v>572226.55000000005</v>
      </c>
      <c r="AA850" s="26">
        <v>84288.89</v>
      </c>
    </row>
    <row r="851" spans="1:27" s="1" customFormat="1" ht="18.75" hidden="1" customHeight="1" x14ac:dyDescent="0.2">
      <c r="A851" s="20">
        <v>312638</v>
      </c>
      <c r="B851" s="12" t="s">
        <v>232</v>
      </c>
      <c r="C851" s="20">
        <v>27</v>
      </c>
      <c r="D851" s="1" t="s">
        <v>868</v>
      </c>
      <c r="E851" s="1" t="s">
        <v>869</v>
      </c>
      <c r="F851" s="20">
        <v>78</v>
      </c>
      <c r="G851" s="20">
        <v>312638</v>
      </c>
      <c r="H851" s="1" t="s">
        <v>1206</v>
      </c>
      <c r="I851" s="1">
        <v>40888072</v>
      </c>
      <c r="J851" s="21" t="s">
        <v>1207</v>
      </c>
      <c r="K851" s="1" t="s">
        <v>1208</v>
      </c>
      <c r="L851" s="21" t="s">
        <v>1209</v>
      </c>
      <c r="M851" s="22">
        <v>45536</v>
      </c>
      <c r="N851" s="22">
        <v>46446</v>
      </c>
      <c r="O851" s="77">
        <f t="shared" si="28"/>
        <v>0.80749999965645103</v>
      </c>
      <c r="P851" s="21" t="s">
        <v>1210</v>
      </c>
      <c r="Q851" s="1" t="s">
        <v>561</v>
      </c>
      <c r="R851" s="20">
        <v>151</v>
      </c>
      <c r="S851" s="69">
        <v>3995791.4604999996</v>
      </c>
      <c r="T851" s="69">
        <v>705139.66949999996</v>
      </c>
      <c r="U851" s="69">
        <v>247417.43</v>
      </c>
      <c r="V851" s="69">
        <v>0</v>
      </c>
      <c r="W851" s="69">
        <v>4948348.5599999996</v>
      </c>
      <c r="X851" s="24" t="s">
        <v>84</v>
      </c>
      <c r="Z851" s="23">
        <v>799523.34</v>
      </c>
      <c r="AA851" s="26">
        <v>81845.89</v>
      </c>
    </row>
    <row r="852" spans="1:27" s="1" customFormat="1" ht="18.75" hidden="1" customHeight="1" x14ac:dyDescent="0.2">
      <c r="A852" s="20">
        <v>300726</v>
      </c>
      <c r="B852" s="12" t="s">
        <v>232</v>
      </c>
      <c r="C852" s="20">
        <v>28</v>
      </c>
      <c r="D852" s="1" t="s">
        <v>868</v>
      </c>
      <c r="E852" s="1" t="s">
        <v>869</v>
      </c>
      <c r="F852" s="20">
        <v>78</v>
      </c>
      <c r="G852" s="20">
        <v>300726</v>
      </c>
      <c r="H852" s="1" t="s">
        <v>1211</v>
      </c>
      <c r="I852" s="1">
        <v>11270549</v>
      </c>
      <c r="J852" s="21" t="s">
        <v>1195</v>
      </c>
      <c r="K852" s="1" t="s">
        <v>1212</v>
      </c>
      <c r="L852" s="21" t="s">
        <v>1213</v>
      </c>
      <c r="M852" s="22">
        <v>45537</v>
      </c>
      <c r="N852" s="22">
        <v>46446</v>
      </c>
      <c r="O852" s="77">
        <f t="shared" si="28"/>
        <v>0.85000000000000009</v>
      </c>
      <c r="P852" s="21" t="s">
        <v>1214</v>
      </c>
      <c r="Q852" s="1" t="s">
        <v>475</v>
      </c>
      <c r="R852" s="20">
        <v>151</v>
      </c>
      <c r="S852" s="69">
        <v>4218678.5200000005</v>
      </c>
      <c r="T852" s="69">
        <v>744472.68</v>
      </c>
      <c r="U852" s="69">
        <v>0</v>
      </c>
      <c r="V852" s="69">
        <v>0</v>
      </c>
      <c r="W852" s="69">
        <v>4963151.2</v>
      </c>
      <c r="X852" s="24" t="s">
        <v>84</v>
      </c>
      <c r="Z852" s="23">
        <v>1128745.6700000002</v>
      </c>
      <c r="AA852" s="26">
        <v>43334.720000000001</v>
      </c>
    </row>
    <row r="853" spans="1:27" s="1" customFormat="1" ht="18.75" hidden="1" customHeight="1" x14ac:dyDescent="0.2">
      <c r="A853" s="20">
        <v>312775</v>
      </c>
      <c r="B853" s="12" t="s">
        <v>232</v>
      </c>
      <c r="C853" s="20">
        <v>29</v>
      </c>
      <c r="D853" s="1" t="s">
        <v>868</v>
      </c>
      <c r="E853" s="1" t="s">
        <v>869</v>
      </c>
      <c r="F853" s="20">
        <v>78</v>
      </c>
      <c r="G853" s="20">
        <v>312775</v>
      </c>
      <c r="H853" s="1" t="s">
        <v>1215</v>
      </c>
      <c r="I853" s="1">
        <v>15417147</v>
      </c>
      <c r="J853" s="21" t="s">
        <v>776</v>
      </c>
      <c r="K853" s="1" t="s">
        <v>281</v>
      </c>
      <c r="L853" s="21" t="s">
        <v>1216</v>
      </c>
      <c r="M853" s="22">
        <v>45536</v>
      </c>
      <c r="N853" s="22">
        <v>46265</v>
      </c>
      <c r="O853" s="77">
        <f t="shared" si="28"/>
        <v>0.85000000000000009</v>
      </c>
      <c r="P853" s="21" t="s">
        <v>400</v>
      </c>
      <c r="Q853" s="1" t="s">
        <v>561</v>
      </c>
      <c r="R853" s="20">
        <v>151</v>
      </c>
      <c r="S853" s="69">
        <v>4219037.3814999992</v>
      </c>
      <c r="T853" s="69">
        <v>744536.00849999988</v>
      </c>
      <c r="U853" s="69">
        <v>0</v>
      </c>
      <c r="V853" s="69">
        <v>0</v>
      </c>
      <c r="W853" s="69">
        <v>4963573.3899999997</v>
      </c>
      <c r="X853" s="24" t="s">
        <v>84</v>
      </c>
      <c r="Z853" s="23">
        <v>629017.63</v>
      </c>
      <c r="AA853" s="26">
        <v>38607.509999999995</v>
      </c>
    </row>
    <row r="854" spans="1:27" s="1" customFormat="1" ht="18.75" hidden="1" customHeight="1" x14ac:dyDescent="0.2">
      <c r="A854" s="20">
        <v>312816</v>
      </c>
      <c r="B854" s="12" t="s">
        <v>232</v>
      </c>
      <c r="C854" s="20">
        <v>30</v>
      </c>
      <c r="D854" s="1" t="s">
        <v>868</v>
      </c>
      <c r="E854" s="1" t="s">
        <v>869</v>
      </c>
      <c r="F854" s="20">
        <v>78</v>
      </c>
      <c r="G854" s="20">
        <v>312816</v>
      </c>
      <c r="H854" s="1" t="s">
        <v>1217</v>
      </c>
      <c r="I854" s="1">
        <v>15417147</v>
      </c>
      <c r="J854" s="21" t="s">
        <v>776</v>
      </c>
      <c r="K854" s="1" t="s">
        <v>281</v>
      </c>
      <c r="L854" s="21" t="s">
        <v>1216</v>
      </c>
      <c r="M854" s="22">
        <v>45536</v>
      </c>
      <c r="N854" s="22">
        <v>46265</v>
      </c>
      <c r="O854" s="77">
        <f t="shared" si="28"/>
        <v>0.85000000000000009</v>
      </c>
      <c r="P854" s="21" t="s">
        <v>400</v>
      </c>
      <c r="Q854" s="1" t="s">
        <v>561</v>
      </c>
      <c r="R854" s="20">
        <v>151</v>
      </c>
      <c r="S854" s="69">
        <v>4219037.3814999992</v>
      </c>
      <c r="T854" s="69">
        <v>744536.00849999988</v>
      </c>
      <c r="U854" s="69">
        <v>0</v>
      </c>
      <c r="V854" s="69">
        <v>0</v>
      </c>
      <c r="W854" s="69">
        <v>4963573.3899999997</v>
      </c>
      <c r="X854" s="24" t="s">
        <v>84</v>
      </c>
      <c r="Z854" s="23">
        <v>629017.80000000005</v>
      </c>
      <c r="AA854" s="26">
        <v>38607.339999999997</v>
      </c>
    </row>
    <row r="855" spans="1:27" s="1" customFormat="1" ht="18.75" hidden="1" customHeight="1" x14ac:dyDescent="0.2">
      <c r="A855" s="20">
        <v>311343</v>
      </c>
      <c r="B855" s="12" t="s">
        <v>232</v>
      </c>
      <c r="C855" s="20">
        <v>31</v>
      </c>
      <c r="D855" s="1" t="s">
        <v>868</v>
      </c>
      <c r="E855" s="1" t="s">
        <v>869</v>
      </c>
      <c r="F855" s="20">
        <v>78</v>
      </c>
      <c r="G855" s="20">
        <v>311343</v>
      </c>
      <c r="H855" s="1" t="s">
        <v>1218</v>
      </c>
      <c r="I855" s="1">
        <v>17641700</v>
      </c>
      <c r="J855" s="21" t="s">
        <v>1219</v>
      </c>
      <c r="K855" s="1" t="s">
        <v>1220</v>
      </c>
      <c r="L855" s="21" t="s">
        <v>1221</v>
      </c>
      <c r="M855" s="22">
        <v>45536</v>
      </c>
      <c r="N855" s="22">
        <v>46418</v>
      </c>
      <c r="O855" s="77">
        <f t="shared" si="28"/>
        <v>0.8254913094676728</v>
      </c>
      <c r="P855" s="21" t="s">
        <v>395</v>
      </c>
      <c r="Q855" s="1" t="s">
        <v>97</v>
      </c>
      <c r="R855" s="20">
        <v>151</v>
      </c>
      <c r="S855" s="69">
        <v>4097541.5264999997</v>
      </c>
      <c r="T855" s="69">
        <v>723095.56349999993</v>
      </c>
      <c r="U855" s="69">
        <v>143123.85999999999</v>
      </c>
      <c r="V855" s="69">
        <v>0</v>
      </c>
      <c r="W855" s="69">
        <v>4963760.95</v>
      </c>
      <c r="X855" s="24" t="s">
        <v>84</v>
      </c>
      <c r="Z855" s="23">
        <v>448724.96</v>
      </c>
      <c r="AA855" s="26">
        <v>47651.130000000005</v>
      </c>
    </row>
    <row r="856" spans="1:27" s="1" customFormat="1" ht="18.75" hidden="1" customHeight="1" x14ac:dyDescent="0.2">
      <c r="A856" s="20">
        <v>308938</v>
      </c>
      <c r="B856" s="12" t="s">
        <v>232</v>
      </c>
      <c r="C856" s="20">
        <v>32</v>
      </c>
      <c r="D856" s="1" t="s">
        <v>868</v>
      </c>
      <c r="E856" s="1" t="s">
        <v>869</v>
      </c>
      <c r="F856" s="20">
        <v>78</v>
      </c>
      <c r="G856" s="20">
        <v>308938</v>
      </c>
      <c r="H856" s="1" t="s">
        <v>1222</v>
      </c>
      <c r="I856" s="1">
        <v>8955860</v>
      </c>
      <c r="J856" s="21" t="s">
        <v>1223</v>
      </c>
      <c r="K856" s="1" t="s">
        <v>1224</v>
      </c>
      <c r="L856" s="21" t="s">
        <v>1225</v>
      </c>
      <c r="M856" s="22">
        <v>45536</v>
      </c>
      <c r="N856" s="22">
        <v>46630</v>
      </c>
      <c r="O856" s="77">
        <f t="shared" si="28"/>
        <v>0.81455726142959106</v>
      </c>
      <c r="P856" s="21" t="s">
        <v>221</v>
      </c>
      <c r="Q856" s="1" t="s">
        <v>222</v>
      </c>
      <c r="R856" s="20">
        <v>151</v>
      </c>
      <c r="S856" s="69">
        <v>4039857.1944999998</v>
      </c>
      <c r="T856" s="69">
        <v>712915.97549999994</v>
      </c>
      <c r="U856" s="69">
        <v>206801.05</v>
      </c>
      <c r="V856" s="69">
        <v>0</v>
      </c>
      <c r="W856" s="69">
        <v>4959574.22</v>
      </c>
      <c r="X856" s="24" t="s">
        <v>84</v>
      </c>
      <c r="Z856" s="23">
        <v>495957.42000000004</v>
      </c>
      <c r="AA856" s="26">
        <v>0</v>
      </c>
    </row>
    <row r="857" spans="1:27" s="1" customFormat="1" ht="18.75" hidden="1" customHeight="1" x14ac:dyDescent="0.2">
      <c r="A857" s="20">
        <v>305433</v>
      </c>
      <c r="B857" s="12" t="s">
        <v>232</v>
      </c>
      <c r="C857" s="20">
        <v>33</v>
      </c>
      <c r="D857" s="1" t="s">
        <v>868</v>
      </c>
      <c r="E857" s="1" t="s">
        <v>869</v>
      </c>
      <c r="F857" s="20">
        <v>78</v>
      </c>
      <c r="G857" s="20">
        <v>305433</v>
      </c>
      <c r="H857" s="1" t="s">
        <v>1226</v>
      </c>
      <c r="I857" s="1">
        <v>4408836</v>
      </c>
      <c r="J857" s="21" t="s">
        <v>1227</v>
      </c>
      <c r="K857" s="1" t="s">
        <v>385</v>
      </c>
      <c r="L857" s="21" t="s">
        <v>1228</v>
      </c>
      <c r="M857" s="22">
        <v>45536</v>
      </c>
      <c r="N857" s="22">
        <v>46630</v>
      </c>
      <c r="O857" s="77">
        <f t="shared" si="28"/>
        <v>0.85</v>
      </c>
      <c r="P857" s="21" t="s">
        <v>474</v>
      </c>
      <c r="Q857" s="1" t="s">
        <v>475</v>
      </c>
      <c r="R857" s="20">
        <v>151</v>
      </c>
      <c r="S857" s="69">
        <v>4219230</v>
      </c>
      <c r="T857" s="69">
        <v>744570</v>
      </c>
      <c r="U857" s="69">
        <v>0</v>
      </c>
      <c r="V857" s="69">
        <v>0</v>
      </c>
      <c r="W857" s="69">
        <v>4963800</v>
      </c>
      <c r="X857" s="24" t="s">
        <v>84</v>
      </c>
      <c r="Z857" s="23">
        <v>1255353.27</v>
      </c>
      <c r="AA857" s="26">
        <v>46350.58</v>
      </c>
    </row>
    <row r="858" spans="1:27" s="1" customFormat="1" ht="18.75" hidden="1" customHeight="1" x14ac:dyDescent="0.2">
      <c r="A858" s="20">
        <v>304782</v>
      </c>
      <c r="B858" s="12" t="s">
        <v>232</v>
      </c>
      <c r="C858" s="20">
        <v>34</v>
      </c>
      <c r="D858" s="1" t="s">
        <v>868</v>
      </c>
      <c r="E858" s="1" t="s">
        <v>869</v>
      </c>
      <c r="F858" s="20">
        <v>78</v>
      </c>
      <c r="G858" s="20">
        <v>304782</v>
      </c>
      <c r="H858" s="1" t="s">
        <v>1229</v>
      </c>
      <c r="I858" s="1">
        <v>33101389</v>
      </c>
      <c r="J858" s="21" t="s">
        <v>1230</v>
      </c>
      <c r="K858" s="1" t="s">
        <v>1231</v>
      </c>
      <c r="L858" s="21" t="s">
        <v>1232</v>
      </c>
      <c r="M858" s="22">
        <v>45537</v>
      </c>
      <c r="N858" s="22">
        <v>46630</v>
      </c>
      <c r="O858" s="77">
        <f t="shared" si="28"/>
        <v>0.85</v>
      </c>
      <c r="P858" s="21" t="s">
        <v>395</v>
      </c>
      <c r="Q858" s="1" t="s">
        <v>97</v>
      </c>
      <c r="R858" s="20">
        <v>151</v>
      </c>
      <c r="S858" s="69">
        <v>3729221.3369999998</v>
      </c>
      <c r="T858" s="69">
        <v>658097.88299999991</v>
      </c>
      <c r="U858" s="69">
        <v>0</v>
      </c>
      <c r="V858" s="69">
        <v>0</v>
      </c>
      <c r="W858" s="69">
        <v>4387319.22</v>
      </c>
      <c r="X858" s="24" t="s">
        <v>84</v>
      </c>
      <c r="Z858" s="23">
        <v>411947.14999999997</v>
      </c>
      <c r="AA858" s="26">
        <v>26784.77</v>
      </c>
    </row>
    <row r="859" spans="1:27" s="1" customFormat="1" ht="18.75" hidden="1" customHeight="1" x14ac:dyDescent="0.2">
      <c r="A859" s="20">
        <v>318184</v>
      </c>
      <c r="B859" s="12" t="s">
        <v>232</v>
      </c>
      <c r="C859" s="20">
        <v>35</v>
      </c>
      <c r="D859" s="1" t="s">
        <v>868</v>
      </c>
      <c r="E859" s="1" t="s">
        <v>869</v>
      </c>
      <c r="F859" s="20">
        <v>78</v>
      </c>
      <c r="G859" s="20">
        <v>318184</v>
      </c>
      <c r="H859" s="1" t="s">
        <v>1233</v>
      </c>
      <c r="I859" s="1">
        <v>26330622</v>
      </c>
      <c r="J859" s="21" t="s">
        <v>623</v>
      </c>
      <c r="K859" s="1" t="s">
        <v>1234</v>
      </c>
      <c r="L859" s="21" t="s">
        <v>1235</v>
      </c>
      <c r="M859" s="22">
        <v>45536</v>
      </c>
      <c r="N859" s="22">
        <v>46446</v>
      </c>
      <c r="O859" s="77">
        <f t="shared" si="28"/>
        <v>0.82538912024823097</v>
      </c>
      <c r="P859" s="21" t="s">
        <v>395</v>
      </c>
      <c r="Q859" s="1" t="s">
        <v>97</v>
      </c>
      <c r="R859" s="20">
        <v>151</v>
      </c>
      <c r="S859" s="69">
        <v>4096345.6615000004</v>
      </c>
      <c r="T859" s="69">
        <v>722884.52850000001</v>
      </c>
      <c r="U859" s="69">
        <v>143696.46</v>
      </c>
      <c r="V859" s="69">
        <v>0</v>
      </c>
      <c r="W859" s="69">
        <v>4962926.6500000004</v>
      </c>
      <c r="X859" s="24" t="s">
        <v>84</v>
      </c>
      <c r="Z859" s="23">
        <v>468176.29000000004</v>
      </c>
      <c r="AA859" s="26">
        <v>28116.37</v>
      </c>
    </row>
    <row r="860" spans="1:27" s="1" customFormat="1" ht="18.75" hidden="1" customHeight="1" x14ac:dyDescent="0.2">
      <c r="A860" s="20">
        <v>311345</v>
      </c>
      <c r="B860" s="12" t="s">
        <v>232</v>
      </c>
      <c r="C860" s="20">
        <v>36</v>
      </c>
      <c r="D860" s="1" t="s">
        <v>868</v>
      </c>
      <c r="E860" s="1" t="s">
        <v>869</v>
      </c>
      <c r="F860" s="20">
        <v>78</v>
      </c>
      <c r="G860" s="20">
        <v>311345</v>
      </c>
      <c r="H860" s="1" t="s">
        <v>1236</v>
      </c>
      <c r="I860" s="1">
        <v>21647540</v>
      </c>
      <c r="J860" s="21" t="s">
        <v>566</v>
      </c>
      <c r="K860" s="1" t="s">
        <v>1237</v>
      </c>
      <c r="L860" s="21" t="s">
        <v>1238</v>
      </c>
      <c r="M860" s="22">
        <v>45536</v>
      </c>
      <c r="N860" s="22">
        <v>46630</v>
      </c>
      <c r="O860" s="77">
        <f t="shared" si="28"/>
        <v>0.81424846274606777</v>
      </c>
      <c r="P860" s="21" t="s">
        <v>400</v>
      </c>
      <c r="Q860" s="1" t="s">
        <v>561</v>
      </c>
      <c r="R860" s="20">
        <v>151</v>
      </c>
      <c r="S860" s="69">
        <v>4041646.7759999996</v>
      </c>
      <c r="T860" s="69">
        <v>713231.78399999987</v>
      </c>
      <c r="U860" s="69">
        <v>208774.38</v>
      </c>
      <c r="V860" s="69">
        <v>0</v>
      </c>
      <c r="W860" s="69">
        <v>4963652.9399999995</v>
      </c>
      <c r="X860" s="24" t="s">
        <v>84</v>
      </c>
      <c r="Z860" s="23">
        <v>327088.33999999997</v>
      </c>
      <c r="AA860" s="26">
        <v>31727.660000000003</v>
      </c>
    </row>
    <row r="861" spans="1:27" s="1" customFormat="1" ht="18.75" hidden="1" customHeight="1" x14ac:dyDescent="0.2">
      <c r="A861" s="20">
        <v>318128</v>
      </c>
      <c r="B861" s="12" t="s">
        <v>232</v>
      </c>
      <c r="C861" s="20">
        <v>37</v>
      </c>
      <c r="D861" s="1" t="s">
        <v>868</v>
      </c>
      <c r="E861" s="1" t="s">
        <v>869</v>
      </c>
      <c r="F861" s="20">
        <v>78</v>
      </c>
      <c r="G861" s="20">
        <v>318128</v>
      </c>
      <c r="H861" s="1" t="s">
        <v>1239</v>
      </c>
      <c r="I861" s="1">
        <v>15417147</v>
      </c>
      <c r="J861" s="21" t="s">
        <v>776</v>
      </c>
      <c r="K861" s="1" t="s">
        <v>1240</v>
      </c>
      <c r="L861" s="21" t="s">
        <v>1241</v>
      </c>
      <c r="M861" s="22">
        <v>45536</v>
      </c>
      <c r="N861" s="22">
        <v>46630</v>
      </c>
      <c r="O861" s="77">
        <f t="shared" si="28"/>
        <v>0.85</v>
      </c>
      <c r="P861" s="21" t="s">
        <v>308</v>
      </c>
      <c r="Q861" s="1" t="s">
        <v>91</v>
      </c>
      <c r="R861" s="20">
        <v>151</v>
      </c>
      <c r="S861" s="69">
        <v>4209506.1869999999</v>
      </c>
      <c r="T861" s="69">
        <v>742854.03299999994</v>
      </c>
      <c r="U861" s="69">
        <v>0</v>
      </c>
      <c r="V861" s="69">
        <v>0</v>
      </c>
      <c r="W861" s="69">
        <v>4952360.22</v>
      </c>
      <c r="X861" s="24" t="s">
        <v>84</v>
      </c>
      <c r="Z861" s="23">
        <v>439562.56</v>
      </c>
      <c r="AA861" s="26">
        <v>39337.440000000002</v>
      </c>
    </row>
    <row r="862" spans="1:27" s="1" customFormat="1" ht="18.75" hidden="1" customHeight="1" x14ac:dyDescent="0.2">
      <c r="A862" s="20">
        <v>313159</v>
      </c>
      <c r="B862" s="12" t="s">
        <v>232</v>
      </c>
      <c r="C862" s="20">
        <v>38</v>
      </c>
      <c r="D862" s="1" t="s">
        <v>868</v>
      </c>
      <c r="E862" s="1" t="s">
        <v>869</v>
      </c>
      <c r="F862" s="20">
        <v>78</v>
      </c>
      <c r="G862" s="20">
        <v>313159</v>
      </c>
      <c r="H862" s="1" t="s">
        <v>1451</v>
      </c>
      <c r="I862" s="1">
        <v>2536421</v>
      </c>
      <c r="J862" s="21" t="s">
        <v>1452</v>
      </c>
      <c r="K862" s="1" t="s">
        <v>1453</v>
      </c>
      <c r="L862" s="21" t="s">
        <v>1454</v>
      </c>
      <c r="M862" s="22">
        <v>45566</v>
      </c>
      <c r="N862" s="22">
        <v>46295</v>
      </c>
      <c r="O862" s="77">
        <f t="shared" si="28"/>
        <v>0.83242528758827927</v>
      </c>
      <c r="P862" s="21" t="s">
        <v>1455</v>
      </c>
      <c r="Q862" s="1" t="s">
        <v>1456</v>
      </c>
      <c r="R862" s="20">
        <v>151</v>
      </c>
      <c r="S862" s="69">
        <v>4131953.71</v>
      </c>
      <c r="T862" s="69">
        <v>729168.3</v>
      </c>
      <c r="U862" s="69">
        <v>102631.22</v>
      </c>
      <c r="V862" s="69">
        <v>0</v>
      </c>
      <c r="W862" s="69">
        <v>4963753.2300000004</v>
      </c>
      <c r="X862" s="24" t="s">
        <v>84</v>
      </c>
      <c r="Z862" s="23">
        <v>496374</v>
      </c>
      <c r="AA862" s="26">
        <v>0</v>
      </c>
    </row>
    <row r="863" spans="1:27" s="1" customFormat="1" ht="18.75" hidden="1" customHeight="1" x14ac:dyDescent="0.2">
      <c r="A863" s="20">
        <v>313175</v>
      </c>
      <c r="B863" s="12" t="s">
        <v>232</v>
      </c>
      <c r="C863" s="20">
        <v>39</v>
      </c>
      <c r="D863" s="1" t="s">
        <v>868</v>
      </c>
      <c r="E863" s="1" t="s">
        <v>869</v>
      </c>
      <c r="F863" s="20">
        <v>78</v>
      </c>
      <c r="G863" s="20">
        <v>313175</v>
      </c>
      <c r="H863" s="1" t="s">
        <v>1457</v>
      </c>
      <c r="I863" s="1">
        <v>2536421</v>
      </c>
      <c r="J863" s="21" t="s">
        <v>1452</v>
      </c>
      <c r="K863" s="1" t="s">
        <v>1453</v>
      </c>
      <c r="L863" s="21" t="s">
        <v>1454</v>
      </c>
      <c r="M863" s="22">
        <v>45566</v>
      </c>
      <c r="N863" s="22">
        <v>46295</v>
      </c>
      <c r="O863" s="77">
        <f t="shared" si="28"/>
        <v>0.83242528758827927</v>
      </c>
      <c r="P863" s="21" t="s">
        <v>474</v>
      </c>
      <c r="Q863" s="1" t="s">
        <v>475</v>
      </c>
      <c r="R863" s="20">
        <v>151</v>
      </c>
      <c r="S863" s="69">
        <v>4131953.71</v>
      </c>
      <c r="T863" s="69">
        <v>729168.3</v>
      </c>
      <c r="U863" s="69">
        <v>102631.22</v>
      </c>
      <c r="V863" s="69">
        <v>0</v>
      </c>
      <c r="W863" s="69">
        <v>4963753.2300000004</v>
      </c>
      <c r="X863" s="24" t="s">
        <v>84</v>
      </c>
      <c r="Z863" s="23">
        <v>417289.33999999997</v>
      </c>
      <c r="AA863" s="26">
        <v>0</v>
      </c>
    </row>
    <row r="864" spans="1:27" s="1" customFormat="1" ht="18.75" hidden="1" customHeight="1" x14ac:dyDescent="0.2">
      <c r="A864" s="20">
        <v>300901</v>
      </c>
      <c r="B864" s="12" t="s">
        <v>232</v>
      </c>
      <c r="C864" s="20">
        <v>40</v>
      </c>
      <c r="D864" s="1" t="s">
        <v>868</v>
      </c>
      <c r="E864" s="1" t="s">
        <v>869</v>
      </c>
      <c r="F864" s="20">
        <v>78</v>
      </c>
      <c r="G864" s="20">
        <v>300901</v>
      </c>
      <c r="H864" s="1" t="s">
        <v>1458</v>
      </c>
      <c r="I864" s="1">
        <v>19170561</v>
      </c>
      <c r="J864" s="21" t="s">
        <v>393</v>
      </c>
      <c r="K864" s="1" t="s">
        <v>1459</v>
      </c>
      <c r="L864" s="21" t="s">
        <v>1460</v>
      </c>
      <c r="M864" s="22">
        <v>45566</v>
      </c>
      <c r="N864" s="22">
        <v>46660</v>
      </c>
      <c r="O864" s="77">
        <f t="shared" si="28"/>
        <v>0.85</v>
      </c>
      <c r="P864" s="21" t="s">
        <v>1461</v>
      </c>
      <c r="Q864" s="1" t="s">
        <v>97</v>
      </c>
      <c r="R864" s="20">
        <v>151</v>
      </c>
      <c r="S864" s="69">
        <v>4217680.1014999999</v>
      </c>
      <c r="T864" s="69">
        <v>744296.48849999998</v>
      </c>
      <c r="U864" s="69">
        <v>0</v>
      </c>
      <c r="V864" s="69">
        <v>0</v>
      </c>
      <c r="W864" s="69">
        <f>S864+T864+U864+V864</f>
        <v>4961976.59</v>
      </c>
      <c r="X864" s="24" t="s">
        <v>84</v>
      </c>
      <c r="Z864" s="23">
        <v>478416.14</v>
      </c>
      <c r="AA864" s="26">
        <v>0</v>
      </c>
    </row>
    <row r="865" spans="1:27" s="1" customFormat="1" ht="18.75" hidden="1" customHeight="1" x14ac:dyDescent="0.2">
      <c r="A865" s="20">
        <v>301437</v>
      </c>
      <c r="B865" s="12" t="s">
        <v>232</v>
      </c>
      <c r="C865" s="20">
        <v>41</v>
      </c>
      <c r="D865" s="1" t="s">
        <v>868</v>
      </c>
      <c r="E865" s="1" t="s">
        <v>869</v>
      </c>
      <c r="F865" s="20">
        <v>78</v>
      </c>
      <c r="G865" s="20">
        <v>301437</v>
      </c>
      <c r="H865" s="1" t="s">
        <v>1462</v>
      </c>
      <c r="I865" s="1">
        <v>27974109</v>
      </c>
      <c r="J865" s="21" t="s">
        <v>1463</v>
      </c>
      <c r="K865" s="1" t="s">
        <v>1464</v>
      </c>
      <c r="L865" s="21" t="s">
        <v>1465</v>
      </c>
      <c r="M865" s="22">
        <v>45566</v>
      </c>
      <c r="N865" s="22">
        <v>46660</v>
      </c>
      <c r="O865" s="77">
        <f t="shared" si="28"/>
        <v>0.82964374659920748</v>
      </c>
      <c r="P865" s="21" t="s">
        <v>400</v>
      </c>
      <c r="Q865" s="1" t="s">
        <v>561</v>
      </c>
      <c r="R865" s="20">
        <v>151</v>
      </c>
      <c r="S865" s="69">
        <v>4112671.1865000003</v>
      </c>
      <c r="T865" s="69">
        <v>725765.50349999999</v>
      </c>
      <c r="U865" s="69">
        <v>118716.55</v>
      </c>
      <c r="V865" s="69">
        <v>0</v>
      </c>
      <c r="W865" s="69">
        <f>S865+T865+U865+V865</f>
        <v>4957153.24</v>
      </c>
      <c r="X865" s="24" t="s">
        <v>84</v>
      </c>
      <c r="Y865" s="1" t="s">
        <v>2910</v>
      </c>
      <c r="Z865" s="23">
        <v>1073371.96</v>
      </c>
      <c r="AA865" s="26">
        <v>28781.52</v>
      </c>
    </row>
    <row r="866" spans="1:27" s="1" customFormat="1" ht="18.75" hidden="1" customHeight="1" x14ac:dyDescent="0.2">
      <c r="A866" s="20">
        <v>310451</v>
      </c>
      <c r="B866" s="12" t="s">
        <v>232</v>
      </c>
      <c r="C866" s="20">
        <v>42</v>
      </c>
      <c r="D866" s="1" t="s">
        <v>868</v>
      </c>
      <c r="E866" s="1" t="s">
        <v>869</v>
      </c>
      <c r="F866" s="20">
        <v>78</v>
      </c>
      <c r="G866" s="20">
        <v>310451</v>
      </c>
      <c r="H866" s="1" t="s">
        <v>1466</v>
      </c>
      <c r="I866" s="1">
        <v>22945161</v>
      </c>
      <c r="J866" s="21" t="s">
        <v>1467</v>
      </c>
      <c r="K866" s="1" t="s">
        <v>1468</v>
      </c>
      <c r="L866" s="21" t="s">
        <v>1469</v>
      </c>
      <c r="M866" s="22">
        <v>45566</v>
      </c>
      <c r="N866" s="22">
        <v>46295</v>
      </c>
      <c r="O866" s="77">
        <f t="shared" si="28"/>
        <v>0.80749999888608726</v>
      </c>
      <c r="P866" s="21" t="s">
        <v>395</v>
      </c>
      <c r="Q866" s="1" t="s">
        <v>97</v>
      </c>
      <c r="R866" s="20">
        <v>151</v>
      </c>
      <c r="S866" s="69">
        <v>4005194.8830000004</v>
      </c>
      <c r="T866" s="69">
        <v>706799.09700000007</v>
      </c>
      <c r="U866" s="69">
        <v>247999.69</v>
      </c>
      <c r="V866" s="69">
        <v>0</v>
      </c>
      <c r="W866" s="69">
        <f>S866+T866+U866+V866</f>
        <v>4959993.6700000009</v>
      </c>
      <c r="X866" s="24" t="s">
        <v>84</v>
      </c>
      <c r="Y866" s="1" t="s">
        <v>2911</v>
      </c>
      <c r="Z866" s="23">
        <v>900521.25999999989</v>
      </c>
      <c r="AA866" s="26">
        <v>30076.639999999999</v>
      </c>
    </row>
    <row r="867" spans="1:27" s="1" customFormat="1" ht="18.75" hidden="1" customHeight="1" x14ac:dyDescent="0.2">
      <c r="A867" s="20">
        <v>317774</v>
      </c>
      <c r="B867" s="12" t="s">
        <v>232</v>
      </c>
      <c r="C867" s="20">
        <v>42</v>
      </c>
      <c r="D867" s="1" t="s">
        <v>868</v>
      </c>
      <c r="E867" s="1" t="s">
        <v>869</v>
      </c>
      <c r="F867" s="20">
        <v>78</v>
      </c>
      <c r="G867" s="20">
        <v>317774</v>
      </c>
      <c r="H867" s="1" t="s">
        <v>1470</v>
      </c>
      <c r="I867" s="1">
        <v>19170561</v>
      </c>
      <c r="J867" s="21" t="s">
        <v>393</v>
      </c>
      <c r="K867" s="1" t="s">
        <v>1459</v>
      </c>
      <c r="L867" s="21" t="s">
        <v>1471</v>
      </c>
      <c r="M867" s="22">
        <v>45566</v>
      </c>
      <c r="N867" s="22">
        <v>46660</v>
      </c>
      <c r="O867" s="77">
        <f t="shared" si="28"/>
        <v>0.85</v>
      </c>
      <c r="P867" s="21" t="s">
        <v>1461</v>
      </c>
      <c r="Q867" s="1" t="s">
        <v>97</v>
      </c>
      <c r="R867" s="20">
        <v>151</v>
      </c>
      <c r="S867" s="69">
        <v>4218731.9169999994</v>
      </c>
      <c r="T867" s="69">
        <v>744482.10299999989</v>
      </c>
      <c r="U867" s="69">
        <v>0</v>
      </c>
      <c r="V867" s="69">
        <v>0</v>
      </c>
      <c r="W867" s="69">
        <f>S867+T867+U867+V867</f>
        <v>4963214.0199999996</v>
      </c>
      <c r="X867" s="24" t="s">
        <v>84</v>
      </c>
      <c r="Z867" s="23">
        <v>470111.18</v>
      </c>
      <c r="AA867" s="26">
        <v>0</v>
      </c>
    </row>
    <row r="868" spans="1:27" s="1" customFormat="1" ht="18.75" hidden="1" customHeight="1" x14ac:dyDescent="0.2">
      <c r="A868" s="20">
        <v>314595</v>
      </c>
      <c r="B868" s="12" t="s">
        <v>232</v>
      </c>
      <c r="C868" s="20">
        <v>44</v>
      </c>
      <c r="D868" s="1" t="s">
        <v>868</v>
      </c>
      <c r="E868" s="1" t="s">
        <v>869</v>
      </c>
      <c r="F868" s="20">
        <v>78</v>
      </c>
      <c r="G868" s="20">
        <v>314595</v>
      </c>
      <c r="H868" s="1" t="s">
        <v>1472</v>
      </c>
      <c r="I868" s="1">
        <v>27974109</v>
      </c>
      <c r="J868" s="21" t="s">
        <v>1463</v>
      </c>
      <c r="K868" s="1" t="s">
        <v>1473</v>
      </c>
      <c r="L868" s="21" t="s">
        <v>1474</v>
      </c>
      <c r="M868" s="22">
        <v>45566</v>
      </c>
      <c r="N868" s="22">
        <v>46660</v>
      </c>
      <c r="O868" s="77">
        <f t="shared" si="28"/>
        <v>0.85</v>
      </c>
      <c r="P868" s="21" t="s">
        <v>483</v>
      </c>
      <c r="Q868" s="1" t="s">
        <v>95</v>
      </c>
      <c r="R868" s="20">
        <v>151</v>
      </c>
      <c r="S868" s="69">
        <v>4207334.5049999999</v>
      </c>
      <c r="T868" s="69">
        <v>742470.79499999993</v>
      </c>
      <c r="U868" s="69">
        <v>0</v>
      </c>
      <c r="V868" s="69">
        <v>0</v>
      </c>
      <c r="W868" s="69">
        <f>S868+T868+U868+V868</f>
        <v>4949805.3</v>
      </c>
      <c r="X868" s="24" t="s">
        <v>84</v>
      </c>
      <c r="Y868" s="1" t="s">
        <v>2873</v>
      </c>
      <c r="Z868" s="23">
        <v>1071701.78</v>
      </c>
      <c r="AA868" s="26">
        <v>25498.86</v>
      </c>
    </row>
    <row r="869" spans="1:27" s="1" customFormat="1" ht="18.75" hidden="1" customHeight="1" x14ac:dyDescent="0.2">
      <c r="A869" s="20">
        <v>310434</v>
      </c>
      <c r="B869" s="12" t="s">
        <v>232</v>
      </c>
      <c r="C869" s="20">
        <v>45</v>
      </c>
      <c r="D869" s="1" t="s">
        <v>868</v>
      </c>
      <c r="E869" s="1" t="s">
        <v>869</v>
      </c>
      <c r="F869" s="20">
        <v>78</v>
      </c>
      <c r="G869" s="20">
        <v>310434</v>
      </c>
      <c r="H869" s="1" t="s">
        <v>1475</v>
      </c>
      <c r="I869" s="1">
        <v>22945161</v>
      </c>
      <c r="J869" s="21" t="s">
        <v>1467</v>
      </c>
      <c r="K869" s="1" t="s">
        <v>1476</v>
      </c>
      <c r="L869" s="21" t="s">
        <v>1477</v>
      </c>
      <c r="M869" s="22">
        <v>45566</v>
      </c>
      <c r="N869" s="22">
        <v>46295</v>
      </c>
      <c r="O869" s="77">
        <f t="shared" si="28"/>
        <v>0.81929830588432295</v>
      </c>
      <c r="P869" s="21" t="s">
        <v>395</v>
      </c>
      <c r="Q869" s="1" t="s">
        <v>97</v>
      </c>
      <c r="R869" s="20">
        <v>151</v>
      </c>
      <c r="S869" s="69">
        <v>4058087.5440000002</v>
      </c>
      <c r="T869" s="69">
        <v>716133.09600000002</v>
      </c>
      <c r="U869" s="69">
        <v>178905.12</v>
      </c>
      <c r="V869" s="69">
        <v>0</v>
      </c>
      <c r="W869" s="69">
        <v>4953125.76</v>
      </c>
      <c r="X869" s="24" t="s">
        <v>84</v>
      </c>
      <c r="Z869" s="23">
        <v>423450</v>
      </c>
      <c r="AA869" s="26">
        <v>0</v>
      </c>
    </row>
    <row r="870" spans="1:27" s="1" customFormat="1" ht="18.75" hidden="1" customHeight="1" x14ac:dyDescent="0.2">
      <c r="A870" s="20">
        <v>317936</v>
      </c>
      <c r="B870" s="12" t="s">
        <v>232</v>
      </c>
      <c r="C870" s="20">
        <v>46</v>
      </c>
      <c r="D870" s="1" t="s">
        <v>868</v>
      </c>
      <c r="E870" s="1" t="s">
        <v>869</v>
      </c>
      <c r="F870" s="20">
        <v>78</v>
      </c>
      <c r="G870" s="20">
        <v>317936</v>
      </c>
      <c r="H870" s="1" t="s">
        <v>1478</v>
      </c>
      <c r="I870" s="1">
        <v>4433775</v>
      </c>
      <c r="J870" s="21" t="s">
        <v>1479</v>
      </c>
      <c r="K870" s="1" t="s">
        <v>1231</v>
      </c>
      <c r="L870" s="21" t="s">
        <v>1480</v>
      </c>
      <c r="M870" s="22">
        <v>45566</v>
      </c>
      <c r="N870" s="22">
        <v>46660</v>
      </c>
      <c r="O870" s="77">
        <f t="shared" si="28"/>
        <v>0.85</v>
      </c>
      <c r="P870" s="21" t="s">
        <v>221</v>
      </c>
      <c r="Q870" s="1" t="s">
        <v>222</v>
      </c>
      <c r="R870" s="20">
        <v>151</v>
      </c>
      <c r="S870" s="69">
        <v>4189408.2174999998</v>
      </c>
      <c r="T870" s="69">
        <v>640733.02249999996</v>
      </c>
      <c r="U870" s="69">
        <v>98574.31</v>
      </c>
      <c r="V870" s="69">
        <v>0</v>
      </c>
      <c r="W870" s="69">
        <v>4928715.55</v>
      </c>
      <c r="X870" s="24" t="s">
        <v>84</v>
      </c>
      <c r="Z870" s="23">
        <v>492871.55</v>
      </c>
      <c r="AA870" s="26">
        <v>0</v>
      </c>
    </row>
    <row r="871" spans="1:27" s="1" customFormat="1" ht="18.75" hidden="1" customHeight="1" x14ac:dyDescent="0.2">
      <c r="A871" s="20">
        <v>312234</v>
      </c>
      <c r="B871" s="12" t="s">
        <v>232</v>
      </c>
      <c r="C871" s="20">
        <v>47</v>
      </c>
      <c r="D871" s="1" t="s">
        <v>391</v>
      </c>
      <c r="E871" s="1" t="s">
        <v>448</v>
      </c>
      <c r="F871" s="20">
        <v>103</v>
      </c>
      <c r="G871" s="20">
        <v>312234</v>
      </c>
      <c r="H871" s="1" t="s">
        <v>1481</v>
      </c>
      <c r="I871" s="1">
        <v>11642243</v>
      </c>
      <c r="J871" s="21" t="s">
        <v>1482</v>
      </c>
      <c r="K871" s="1" t="s">
        <v>1468</v>
      </c>
      <c r="L871" s="21" t="s">
        <v>1483</v>
      </c>
      <c r="M871" s="22">
        <v>45566</v>
      </c>
      <c r="N871" s="22">
        <v>46477</v>
      </c>
      <c r="O871" s="77">
        <f t="shared" si="28"/>
        <v>0.84396551954329646</v>
      </c>
      <c r="P871" s="21" t="s">
        <v>395</v>
      </c>
      <c r="Q871" s="1" t="s">
        <v>97</v>
      </c>
      <c r="R871" s="20">
        <v>138</v>
      </c>
      <c r="S871" s="69">
        <v>12560441.262</v>
      </c>
      <c r="T871" s="69">
        <v>2216548.4580000001</v>
      </c>
      <c r="U871" s="69">
        <v>105657.7</v>
      </c>
      <c r="V871" s="69">
        <v>0</v>
      </c>
      <c r="W871" s="69">
        <f t="shared" ref="W871:W896" si="30">S871+T871+U871+V871</f>
        <v>14882647.42</v>
      </c>
      <c r="X871" s="24" t="s">
        <v>84</v>
      </c>
      <c r="Z871" s="23">
        <v>500000</v>
      </c>
      <c r="AA871" s="26">
        <v>0</v>
      </c>
    </row>
    <row r="872" spans="1:27" s="1" customFormat="1" ht="18.75" hidden="1" customHeight="1" x14ac:dyDescent="0.2">
      <c r="A872" s="20">
        <v>312218</v>
      </c>
      <c r="B872" s="12" t="s">
        <v>232</v>
      </c>
      <c r="C872" s="20">
        <v>48</v>
      </c>
      <c r="D872" s="1" t="s">
        <v>391</v>
      </c>
      <c r="E872" s="1" t="s">
        <v>448</v>
      </c>
      <c r="F872" s="20">
        <v>103</v>
      </c>
      <c r="G872" s="20">
        <v>312218</v>
      </c>
      <c r="H872" s="1" t="s">
        <v>1484</v>
      </c>
      <c r="I872" s="1">
        <v>23050598</v>
      </c>
      <c r="J872" s="21" t="s">
        <v>1485</v>
      </c>
      <c r="K872" s="1" t="s">
        <v>220</v>
      </c>
      <c r="L872" s="21" t="s">
        <v>1486</v>
      </c>
      <c r="M872" s="22">
        <v>45566</v>
      </c>
      <c r="N872" s="22">
        <v>46477</v>
      </c>
      <c r="O872" s="77">
        <f t="shared" si="28"/>
        <v>0.84296360187950548</v>
      </c>
      <c r="P872" s="21" t="s">
        <v>1487</v>
      </c>
      <c r="Q872" s="1" t="s">
        <v>1488</v>
      </c>
      <c r="R872" s="20">
        <v>138</v>
      </c>
      <c r="S872" s="69">
        <v>12552626.294</v>
      </c>
      <c r="T872" s="69">
        <v>2215169.3459999999</v>
      </c>
      <c r="U872" s="69">
        <v>123269.96</v>
      </c>
      <c r="V872" s="69">
        <v>0</v>
      </c>
      <c r="W872" s="69">
        <f t="shared" si="30"/>
        <v>14891065.600000001</v>
      </c>
      <c r="X872" s="24" t="s">
        <v>84</v>
      </c>
      <c r="Y872" s="1" t="s">
        <v>2938</v>
      </c>
      <c r="Z872" s="23">
        <v>515000</v>
      </c>
      <c r="AA872" s="26">
        <v>0</v>
      </c>
    </row>
    <row r="873" spans="1:27" s="1" customFormat="1" ht="18.75" hidden="1" customHeight="1" x14ac:dyDescent="0.2">
      <c r="A873" s="20">
        <v>311439</v>
      </c>
      <c r="B873" s="12" t="s">
        <v>232</v>
      </c>
      <c r="C873" s="20">
        <v>49</v>
      </c>
      <c r="D873" s="1" t="s">
        <v>391</v>
      </c>
      <c r="E873" s="1" t="s">
        <v>448</v>
      </c>
      <c r="F873" s="20">
        <v>103</v>
      </c>
      <c r="G873" s="20">
        <v>311439</v>
      </c>
      <c r="H873" s="1" t="s">
        <v>1489</v>
      </c>
      <c r="I873" s="1">
        <v>27687900</v>
      </c>
      <c r="J873" s="21" t="s">
        <v>1490</v>
      </c>
      <c r="K873" s="1" t="s">
        <v>1491</v>
      </c>
      <c r="L873" s="21" t="s">
        <v>1492</v>
      </c>
      <c r="M873" s="22">
        <v>45566</v>
      </c>
      <c r="N873" s="22">
        <v>46477</v>
      </c>
      <c r="O873" s="77">
        <f t="shared" si="28"/>
        <v>0.84628919683896098</v>
      </c>
      <c r="P873" s="21" t="s">
        <v>1493</v>
      </c>
      <c r="Q873" s="1" t="s">
        <v>1494</v>
      </c>
      <c r="R873" s="20">
        <v>138</v>
      </c>
      <c r="S873" s="69">
        <v>12559569.359999999</v>
      </c>
      <c r="T873" s="69">
        <v>2216394.59</v>
      </c>
      <c r="U873" s="69">
        <v>64789.55</v>
      </c>
      <c r="V873" s="69">
        <v>0</v>
      </c>
      <c r="W873" s="69">
        <f t="shared" si="30"/>
        <v>14840753.5</v>
      </c>
      <c r="X873" s="24" t="s">
        <v>84</v>
      </c>
      <c r="Z873" s="23">
        <v>1484075.35</v>
      </c>
      <c r="AA873" s="26">
        <v>0</v>
      </c>
    </row>
    <row r="874" spans="1:27" s="1" customFormat="1" ht="18.75" hidden="1" customHeight="1" x14ac:dyDescent="0.2">
      <c r="A874" s="20">
        <v>305176</v>
      </c>
      <c r="B874" s="12" t="s">
        <v>232</v>
      </c>
      <c r="C874" s="20">
        <v>50</v>
      </c>
      <c r="D874" s="1" t="s">
        <v>391</v>
      </c>
      <c r="E874" s="1" t="s">
        <v>448</v>
      </c>
      <c r="F874" s="20">
        <v>103</v>
      </c>
      <c r="G874" s="20">
        <v>305176</v>
      </c>
      <c r="H874" s="1" t="s">
        <v>1495</v>
      </c>
      <c r="I874" s="1">
        <v>19170561</v>
      </c>
      <c r="J874" s="21" t="s">
        <v>393</v>
      </c>
      <c r="K874" s="1" t="s">
        <v>81</v>
      </c>
      <c r="L874" s="21" t="s">
        <v>1496</v>
      </c>
      <c r="M874" s="22">
        <v>45566</v>
      </c>
      <c r="N874" s="22">
        <v>46477</v>
      </c>
      <c r="O874" s="77">
        <f t="shared" si="28"/>
        <v>0.85</v>
      </c>
      <c r="P874" s="21" t="s">
        <v>395</v>
      </c>
      <c r="Q874" s="1" t="s">
        <v>97</v>
      </c>
      <c r="R874" s="20">
        <v>138</v>
      </c>
      <c r="S874" s="69">
        <v>12607072.058</v>
      </c>
      <c r="T874" s="69">
        <v>2224777.4219999998</v>
      </c>
      <c r="U874" s="69">
        <v>0</v>
      </c>
      <c r="V874" s="69">
        <v>0</v>
      </c>
      <c r="W874" s="69">
        <f t="shared" si="30"/>
        <v>14831849.48</v>
      </c>
      <c r="X874" s="24" t="s">
        <v>84</v>
      </c>
      <c r="Y874" s="1" t="s">
        <v>2906</v>
      </c>
      <c r="Z874" s="23">
        <v>1483184.94</v>
      </c>
      <c r="AA874" s="26">
        <v>0</v>
      </c>
    </row>
    <row r="875" spans="1:27" s="1" customFormat="1" ht="18.75" hidden="1" customHeight="1" x14ac:dyDescent="0.2">
      <c r="A875" s="20">
        <v>303673</v>
      </c>
      <c r="B875" s="12" t="s">
        <v>232</v>
      </c>
      <c r="C875" s="20">
        <v>51</v>
      </c>
      <c r="D875" s="1" t="s">
        <v>868</v>
      </c>
      <c r="E875" s="1" t="s">
        <v>869</v>
      </c>
      <c r="F875" s="20">
        <v>78</v>
      </c>
      <c r="G875" s="20">
        <v>303673</v>
      </c>
      <c r="H875" s="1" t="s">
        <v>1925</v>
      </c>
      <c r="I875" s="1">
        <v>17641700</v>
      </c>
      <c r="J875" s="21" t="s">
        <v>1219</v>
      </c>
      <c r="K875" s="1" t="s">
        <v>1926</v>
      </c>
      <c r="L875" s="21" t="s">
        <v>1477</v>
      </c>
      <c r="M875" s="22">
        <v>45597</v>
      </c>
      <c r="N875" s="22">
        <v>46477</v>
      </c>
      <c r="O875" s="77">
        <f t="shared" si="28"/>
        <v>0.80749999124355165</v>
      </c>
      <c r="P875" s="21" t="s">
        <v>308</v>
      </c>
      <c r="Q875" s="1" t="s">
        <v>91</v>
      </c>
      <c r="R875" s="20">
        <v>151</v>
      </c>
      <c r="S875" s="69">
        <v>4008014.09</v>
      </c>
      <c r="T875" s="69">
        <v>707296.60499999998</v>
      </c>
      <c r="U875" s="69">
        <v>248174.3</v>
      </c>
      <c r="V875" s="69">
        <v>0</v>
      </c>
      <c r="W875" s="69">
        <f t="shared" si="30"/>
        <v>4963484.9950000001</v>
      </c>
      <c r="X875" s="24" t="s">
        <v>84</v>
      </c>
      <c r="Z875" s="23">
        <v>135000</v>
      </c>
      <c r="AA875" s="26">
        <v>0</v>
      </c>
    </row>
    <row r="876" spans="1:27" s="1" customFormat="1" ht="18.75" hidden="1" customHeight="1" x14ac:dyDescent="0.2">
      <c r="A876" s="20">
        <v>300618</v>
      </c>
      <c r="B876" s="12" t="s">
        <v>232</v>
      </c>
      <c r="C876" s="20">
        <v>52</v>
      </c>
      <c r="D876" s="1" t="s">
        <v>868</v>
      </c>
      <c r="E876" s="1" t="s">
        <v>869</v>
      </c>
      <c r="F876" s="20">
        <v>78</v>
      </c>
      <c r="G876" s="20">
        <v>300618</v>
      </c>
      <c r="H876" s="1" t="s">
        <v>1927</v>
      </c>
      <c r="I876" s="1">
        <v>11270549</v>
      </c>
      <c r="J876" s="21" t="s">
        <v>1195</v>
      </c>
      <c r="K876" s="1" t="s">
        <v>81</v>
      </c>
      <c r="L876" s="21" t="s">
        <v>1928</v>
      </c>
      <c r="M876" s="22">
        <v>45597</v>
      </c>
      <c r="N876" s="22">
        <v>46691</v>
      </c>
      <c r="O876" s="77">
        <f t="shared" si="28"/>
        <v>0.85</v>
      </c>
      <c r="P876" s="21" t="s">
        <v>395</v>
      </c>
      <c r="Q876" s="1" t="s">
        <v>97</v>
      </c>
      <c r="R876" s="20">
        <v>151</v>
      </c>
      <c r="S876" s="69">
        <v>4205943.5139999995</v>
      </c>
      <c r="T876" s="69">
        <v>742225.326</v>
      </c>
      <c r="U876" s="69">
        <v>0</v>
      </c>
      <c r="V876" s="69">
        <v>0</v>
      </c>
      <c r="W876" s="69">
        <f t="shared" si="30"/>
        <v>4948168.84</v>
      </c>
      <c r="X876" s="24" t="s">
        <v>84</v>
      </c>
      <c r="Z876" s="23">
        <v>361316</v>
      </c>
      <c r="AA876" s="26">
        <v>0</v>
      </c>
    </row>
    <row r="877" spans="1:27" s="1" customFormat="1" ht="18.75" hidden="1" customHeight="1" x14ac:dyDescent="0.2">
      <c r="A877" s="20">
        <v>309056</v>
      </c>
      <c r="B877" s="12" t="s">
        <v>232</v>
      </c>
      <c r="C877" s="20">
        <v>53</v>
      </c>
      <c r="D877" s="1" t="s">
        <v>868</v>
      </c>
      <c r="E877" s="1" t="s">
        <v>869</v>
      </c>
      <c r="F877" s="20">
        <v>78</v>
      </c>
      <c r="G877" s="20">
        <v>309056</v>
      </c>
      <c r="H877" s="1" t="s">
        <v>1929</v>
      </c>
      <c r="I877" s="1">
        <v>11270549</v>
      </c>
      <c r="J877" s="21" t="s">
        <v>1195</v>
      </c>
      <c r="K877" s="1" t="s">
        <v>1915</v>
      </c>
      <c r="L877" s="21" t="s">
        <v>1930</v>
      </c>
      <c r="M877" s="22">
        <v>45597</v>
      </c>
      <c r="N877" s="22">
        <v>46477</v>
      </c>
      <c r="O877" s="77">
        <f t="shared" si="28"/>
        <v>0.85</v>
      </c>
      <c r="P877" s="21" t="s">
        <v>395</v>
      </c>
      <c r="Q877" s="1" t="s">
        <v>97</v>
      </c>
      <c r="R877" s="20">
        <v>151</v>
      </c>
      <c r="S877" s="69">
        <v>4218419.2275</v>
      </c>
      <c r="T877" s="69">
        <v>744426.92249999999</v>
      </c>
      <c r="U877" s="69">
        <v>0</v>
      </c>
      <c r="V877" s="69">
        <v>0</v>
      </c>
      <c r="W877" s="69">
        <f t="shared" si="30"/>
        <v>4962846.1500000004</v>
      </c>
      <c r="X877" s="24" t="s">
        <v>84</v>
      </c>
      <c r="Z877" s="23">
        <v>526472</v>
      </c>
      <c r="AA877" s="26">
        <v>0</v>
      </c>
    </row>
    <row r="878" spans="1:27" s="1" customFormat="1" ht="18.75" hidden="1" customHeight="1" x14ac:dyDescent="0.2">
      <c r="A878" s="20">
        <v>317827</v>
      </c>
      <c r="B878" s="12" t="s">
        <v>232</v>
      </c>
      <c r="C878" s="20">
        <v>54</v>
      </c>
      <c r="D878" s="1" t="s">
        <v>868</v>
      </c>
      <c r="E878" s="1" t="s">
        <v>869</v>
      </c>
      <c r="F878" s="20">
        <v>78</v>
      </c>
      <c r="G878" s="20">
        <v>317827</v>
      </c>
      <c r="H878" s="1" t="s">
        <v>1931</v>
      </c>
      <c r="I878" s="1">
        <v>6844858</v>
      </c>
      <c r="J878" s="21" t="s">
        <v>1932</v>
      </c>
      <c r="K878" s="1" t="s">
        <v>1933</v>
      </c>
      <c r="L878" s="21" t="s">
        <v>1934</v>
      </c>
      <c r="M878" s="22">
        <v>45597</v>
      </c>
      <c r="N878" s="22">
        <v>46142</v>
      </c>
      <c r="O878" s="77">
        <f t="shared" si="28"/>
        <v>0.8327764736183797</v>
      </c>
      <c r="P878" s="21" t="s">
        <v>1935</v>
      </c>
      <c r="Q878" s="1" t="s">
        <v>1936</v>
      </c>
      <c r="R878" s="20">
        <v>151</v>
      </c>
      <c r="S878" s="69">
        <v>3876016.9575</v>
      </c>
      <c r="T878" s="69">
        <v>684002.99250000005</v>
      </c>
      <c r="U878" s="69">
        <v>94310.57</v>
      </c>
      <c r="V878" s="69">
        <v>0</v>
      </c>
      <c r="W878" s="69">
        <f t="shared" si="30"/>
        <v>4654330.5200000005</v>
      </c>
      <c r="X878" s="24" t="s">
        <v>84</v>
      </c>
      <c r="Z878" s="23">
        <v>465300</v>
      </c>
      <c r="AA878" s="26">
        <v>0</v>
      </c>
    </row>
    <row r="879" spans="1:27" s="1" customFormat="1" ht="18.75" hidden="1" customHeight="1" x14ac:dyDescent="0.2">
      <c r="A879" s="20">
        <v>312473</v>
      </c>
      <c r="B879" s="12" t="s">
        <v>232</v>
      </c>
      <c r="C879" s="20">
        <v>55</v>
      </c>
      <c r="D879" s="1" t="s">
        <v>868</v>
      </c>
      <c r="E879" s="1" t="s">
        <v>869</v>
      </c>
      <c r="F879" s="20">
        <v>78</v>
      </c>
      <c r="G879" s="20">
        <v>312473</v>
      </c>
      <c r="H879" s="1" t="s">
        <v>1937</v>
      </c>
      <c r="I879" s="1">
        <v>7221327</v>
      </c>
      <c r="J879" s="21" t="s">
        <v>173</v>
      </c>
      <c r="K879" s="1" t="s">
        <v>1938</v>
      </c>
      <c r="L879" s="21" t="s">
        <v>1105</v>
      </c>
      <c r="M879" s="22">
        <v>45597</v>
      </c>
      <c r="N879" s="22">
        <v>46326</v>
      </c>
      <c r="O879" s="77">
        <f t="shared" si="28"/>
        <v>0.84999999999999987</v>
      </c>
      <c r="P879" s="21" t="s">
        <v>221</v>
      </c>
      <c r="Q879" s="1" t="s">
        <v>222</v>
      </c>
      <c r="R879" s="20">
        <v>151</v>
      </c>
      <c r="S879" s="69">
        <v>4216651.6524999999</v>
      </c>
      <c r="T879" s="69">
        <v>744114.99750000006</v>
      </c>
      <c r="U879" s="69">
        <v>0</v>
      </c>
      <c r="V879" s="69">
        <v>0</v>
      </c>
      <c r="W879" s="69">
        <f t="shared" si="30"/>
        <v>4960766.6500000004</v>
      </c>
      <c r="X879" s="24" t="s">
        <v>84</v>
      </c>
      <c r="Z879" s="23">
        <v>820000</v>
      </c>
      <c r="AA879" s="26">
        <v>0</v>
      </c>
    </row>
    <row r="880" spans="1:27" s="1" customFormat="1" ht="18.75" hidden="1" customHeight="1" x14ac:dyDescent="0.2">
      <c r="A880" s="20">
        <v>312493</v>
      </c>
      <c r="B880" s="12" t="s">
        <v>232</v>
      </c>
      <c r="C880" s="20">
        <v>56</v>
      </c>
      <c r="D880" s="1" t="s">
        <v>868</v>
      </c>
      <c r="E880" s="1" t="s">
        <v>869</v>
      </c>
      <c r="F880" s="20">
        <v>78</v>
      </c>
      <c r="G880" s="20">
        <v>312493</v>
      </c>
      <c r="H880" s="1" t="s">
        <v>1939</v>
      </c>
      <c r="I880" s="1">
        <v>7221327</v>
      </c>
      <c r="J880" s="21" t="s">
        <v>173</v>
      </c>
      <c r="K880" s="1" t="s">
        <v>1938</v>
      </c>
      <c r="L880" s="21" t="s">
        <v>1100</v>
      </c>
      <c r="M880" s="22">
        <v>45597</v>
      </c>
      <c r="N880" s="22">
        <v>46326</v>
      </c>
      <c r="O880" s="77">
        <f t="shared" si="28"/>
        <v>0.85</v>
      </c>
      <c r="P880" s="21" t="s">
        <v>221</v>
      </c>
      <c r="Q880" s="1" t="s">
        <v>222</v>
      </c>
      <c r="R880" s="20">
        <v>151</v>
      </c>
      <c r="S880" s="69">
        <v>4216411.6720000003</v>
      </c>
      <c r="T880" s="69">
        <v>744072.64800000004</v>
      </c>
      <c r="U880" s="69">
        <v>0</v>
      </c>
      <c r="V880" s="69">
        <v>0</v>
      </c>
      <c r="W880" s="69">
        <f t="shared" si="30"/>
        <v>4960484.32</v>
      </c>
      <c r="X880" s="24" t="s">
        <v>84</v>
      </c>
      <c r="Z880" s="23">
        <v>920000</v>
      </c>
      <c r="AA880" s="26">
        <v>0</v>
      </c>
    </row>
    <row r="881" spans="1:27" s="1" customFormat="1" ht="18.75" hidden="1" customHeight="1" x14ac:dyDescent="0.2">
      <c r="A881" s="20">
        <v>317915</v>
      </c>
      <c r="B881" s="12" t="s">
        <v>232</v>
      </c>
      <c r="C881" s="20">
        <v>57</v>
      </c>
      <c r="D881" s="1" t="s">
        <v>868</v>
      </c>
      <c r="E881" s="1" t="s">
        <v>869</v>
      </c>
      <c r="F881" s="20">
        <v>78</v>
      </c>
      <c r="G881" s="20">
        <v>317915</v>
      </c>
      <c r="H881" s="1" t="s">
        <v>1940</v>
      </c>
      <c r="I881" s="1">
        <v>29450534</v>
      </c>
      <c r="J881" s="21" t="s">
        <v>471</v>
      </c>
      <c r="K881" s="1" t="s">
        <v>1941</v>
      </c>
      <c r="L881" s="21" t="s">
        <v>1942</v>
      </c>
      <c r="M881" s="22">
        <v>45597</v>
      </c>
      <c r="N881" s="22">
        <v>46507</v>
      </c>
      <c r="O881" s="77">
        <f t="shared" si="28"/>
        <v>0.85</v>
      </c>
      <c r="P881" s="21" t="s">
        <v>395</v>
      </c>
      <c r="Q881" s="1" t="s">
        <v>97</v>
      </c>
      <c r="R881" s="20">
        <v>151</v>
      </c>
      <c r="S881" s="69">
        <v>4191177.5520000001</v>
      </c>
      <c r="T881" s="69">
        <v>739619.56799999997</v>
      </c>
      <c r="U881" s="69">
        <v>0</v>
      </c>
      <c r="V881" s="69">
        <v>0</v>
      </c>
      <c r="W881" s="69">
        <f t="shared" si="30"/>
        <v>4930797.12</v>
      </c>
      <c r="X881" s="24" t="s">
        <v>84</v>
      </c>
      <c r="Z881" s="23">
        <v>493079</v>
      </c>
      <c r="AA881" s="26">
        <v>0</v>
      </c>
    </row>
    <row r="882" spans="1:27" s="1" customFormat="1" ht="18.75" hidden="1" customHeight="1" x14ac:dyDescent="0.2">
      <c r="A882" s="20">
        <v>313292</v>
      </c>
      <c r="B882" s="12" t="s">
        <v>232</v>
      </c>
      <c r="C882" s="20">
        <v>58</v>
      </c>
      <c r="D882" s="1" t="s">
        <v>868</v>
      </c>
      <c r="E882" s="1" t="s">
        <v>869</v>
      </c>
      <c r="F882" s="20">
        <v>78</v>
      </c>
      <c r="G882" s="20">
        <v>313292</v>
      </c>
      <c r="H882" s="1" t="s">
        <v>1943</v>
      </c>
      <c r="I882" s="1">
        <v>31480332</v>
      </c>
      <c r="J882" s="21" t="s">
        <v>1904</v>
      </c>
      <c r="K882" s="1" t="s">
        <v>1893</v>
      </c>
      <c r="L882" s="21" t="s">
        <v>1944</v>
      </c>
      <c r="M882" s="22">
        <v>45597</v>
      </c>
      <c r="N882" s="22">
        <v>46326</v>
      </c>
      <c r="O882" s="77">
        <f t="shared" si="28"/>
        <v>0.85</v>
      </c>
      <c r="P882" s="21" t="s">
        <v>395</v>
      </c>
      <c r="Q882" s="1" t="s">
        <v>97</v>
      </c>
      <c r="R882" s="20">
        <v>151</v>
      </c>
      <c r="S882" s="69">
        <v>4132401.7689999994</v>
      </c>
      <c r="T882" s="69">
        <v>729247.37099999993</v>
      </c>
      <c r="U882" s="69">
        <v>0</v>
      </c>
      <c r="V882" s="69">
        <v>0</v>
      </c>
      <c r="W882" s="69">
        <f t="shared" si="30"/>
        <v>4861649.1399999997</v>
      </c>
      <c r="X882" s="24" t="s">
        <v>84</v>
      </c>
      <c r="Z882" s="23">
        <v>486164</v>
      </c>
      <c r="AA882" s="26">
        <v>0</v>
      </c>
    </row>
    <row r="883" spans="1:27" s="1" customFormat="1" ht="18.75" hidden="1" customHeight="1" x14ac:dyDescent="0.2">
      <c r="A883" s="20">
        <v>309510</v>
      </c>
      <c r="B883" s="12" t="s">
        <v>232</v>
      </c>
      <c r="C883" s="20">
        <v>59</v>
      </c>
      <c r="D883" s="1" t="s">
        <v>868</v>
      </c>
      <c r="E883" s="1" t="s">
        <v>869</v>
      </c>
      <c r="F883" s="20">
        <v>78</v>
      </c>
      <c r="G883" s="20">
        <v>309510</v>
      </c>
      <c r="H883" s="1" t="s">
        <v>1945</v>
      </c>
      <c r="I883" s="1">
        <v>31480332</v>
      </c>
      <c r="J883" s="21" t="s">
        <v>1904</v>
      </c>
      <c r="K883" s="1" t="s">
        <v>1946</v>
      </c>
      <c r="L883" s="21" t="s">
        <v>1944</v>
      </c>
      <c r="M883" s="22">
        <v>45597</v>
      </c>
      <c r="N883" s="22">
        <v>46691</v>
      </c>
      <c r="O883" s="77">
        <f t="shared" si="28"/>
        <v>0.85</v>
      </c>
      <c r="P883" s="21" t="s">
        <v>1947</v>
      </c>
      <c r="Q883" s="1" t="s">
        <v>1948</v>
      </c>
      <c r="R883" s="20">
        <v>151</v>
      </c>
      <c r="S883" s="69">
        <v>4204855.5395</v>
      </c>
      <c r="T883" s="69">
        <v>742033.33050000004</v>
      </c>
      <c r="U883" s="69">
        <v>0</v>
      </c>
      <c r="V883" s="69">
        <v>0</v>
      </c>
      <c r="W883" s="69">
        <f t="shared" si="30"/>
        <v>4946888.87</v>
      </c>
      <c r="X883" s="24" t="s">
        <v>84</v>
      </c>
      <c r="Z883" s="23">
        <v>494688</v>
      </c>
      <c r="AA883" s="26">
        <v>0</v>
      </c>
    </row>
    <row r="884" spans="1:27" s="1" customFormat="1" ht="18.75" hidden="1" customHeight="1" x14ac:dyDescent="0.2">
      <c r="A884" s="20">
        <v>301645</v>
      </c>
      <c r="B884" s="12" t="s">
        <v>232</v>
      </c>
      <c r="C884" s="20">
        <v>60</v>
      </c>
      <c r="D884" s="1" t="s">
        <v>868</v>
      </c>
      <c r="E884" s="1" t="s">
        <v>869</v>
      </c>
      <c r="F884" s="20">
        <v>78</v>
      </c>
      <c r="G884" s="20">
        <v>301645</v>
      </c>
      <c r="H884" s="1" t="s">
        <v>1949</v>
      </c>
      <c r="I884" s="1">
        <v>21647540</v>
      </c>
      <c r="J884" s="21" t="s">
        <v>566</v>
      </c>
      <c r="K884" s="1" t="s">
        <v>589</v>
      </c>
      <c r="L884" s="21" t="s">
        <v>1950</v>
      </c>
      <c r="M884" s="22">
        <v>45597</v>
      </c>
      <c r="N884" s="22">
        <v>46507</v>
      </c>
      <c r="O884" s="77">
        <f t="shared" si="28"/>
        <v>0.82547682665097244</v>
      </c>
      <c r="P884" s="21" t="s">
        <v>459</v>
      </c>
      <c r="Q884" s="1" t="s">
        <v>96</v>
      </c>
      <c r="R884" s="20">
        <v>151</v>
      </c>
      <c r="S884" s="69">
        <v>4097367.0470000003</v>
      </c>
      <c r="T884" s="69">
        <v>723064.77300000004</v>
      </c>
      <c r="U884" s="69">
        <v>143204.85</v>
      </c>
      <c r="V884" s="69">
        <v>0</v>
      </c>
      <c r="W884" s="69">
        <f t="shared" si="30"/>
        <v>4963636.67</v>
      </c>
      <c r="X884" s="24" t="s">
        <v>84</v>
      </c>
      <c r="Z884" s="23">
        <v>640000</v>
      </c>
      <c r="AA884" s="26">
        <v>0</v>
      </c>
    </row>
    <row r="885" spans="1:27" s="1" customFormat="1" ht="18.75" hidden="1" customHeight="1" x14ac:dyDescent="0.2">
      <c r="A885" s="20">
        <v>317786</v>
      </c>
      <c r="B885" s="12" t="s">
        <v>232</v>
      </c>
      <c r="C885" s="20">
        <v>61</v>
      </c>
      <c r="D885" s="1" t="s">
        <v>868</v>
      </c>
      <c r="E885" s="1" t="s">
        <v>869</v>
      </c>
      <c r="F885" s="20">
        <v>78</v>
      </c>
      <c r="G885" s="20">
        <v>317786</v>
      </c>
      <c r="H885" s="1" t="s">
        <v>1951</v>
      </c>
      <c r="I885" s="1">
        <v>29450534</v>
      </c>
      <c r="J885" s="21" t="s">
        <v>471</v>
      </c>
      <c r="K885" s="1" t="s">
        <v>1952</v>
      </c>
      <c r="L885" s="21" t="s">
        <v>1953</v>
      </c>
      <c r="M885" s="22">
        <v>45597</v>
      </c>
      <c r="N885" s="22">
        <v>46691</v>
      </c>
      <c r="O885" s="77">
        <f t="shared" si="28"/>
        <v>0.83182373708952795</v>
      </c>
      <c r="P885" s="21" t="s">
        <v>395</v>
      </c>
      <c r="Q885" s="1" t="s">
        <v>97</v>
      </c>
      <c r="R885" s="20">
        <v>151</v>
      </c>
      <c r="S885" s="69">
        <v>4118153.3294999995</v>
      </c>
      <c r="T885" s="69">
        <v>726732.94049999991</v>
      </c>
      <c r="U885" s="69">
        <v>105866.09</v>
      </c>
      <c r="V885" s="69">
        <v>0</v>
      </c>
      <c r="W885" s="69">
        <f t="shared" si="30"/>
        <v>4950752.3599999994</v>
      </c>
      <c r="X885" s="24" t="s">
        <v>84</v>
      </c>
      <c r="Z885" s="23">
        <v>495074</v>
      </c>
      <c r="AA885" s="26">
        <v>0</v>
      </c>
    </row>
    <row r="886" spans="1:27" s="1" customFormat="1" ht="18.75" hidden="1" customHeight="1" x14ac:dyDescent="0.2">
      <c r="A886" s="20">
        <v>306208</v>
      </c>
      <c r="B886" s="12" t="s">
        <v>232</v>
      </c>
      <c r="C886" s="20">
        <v>62</v>
      </c>
      <c r="D886" s="1" t="s">
        <v>868</v>
      </c>
      <c r="E886" s="1" t="s">
        <v>869</v>
      </c>
      <c r="F886" s="20">
        <v>78</v>
      </c>
      <c r="G886" s="20">
        <v>306208</v>
      </c>
      <c r="H886" s="1" t="s">
        <v>1954</v>
      </c>
      <c r="I886" s="1">
        <v>23563763</v>
      </c>
      <c r="J886" s="21" t="s">
        <v>1375</v>
      </c>
      <c r="K886" s="1" t="s">
        <v>1955</v>
      </c>
      <c r="L886" s="21" t="s">
        <v>1205</v>
      </c>
      <c r="M886" s="22">
        <v>45597</v>
      </c>
      <c r="N886" s="22">
        <v>46203</v>
      </c>
      <c r="O886" s="77">
        <f t="shared" si="28"/>
        <v>0.85000000085649574</v>
      </c>
      <c r="P886" s="21" t="s">
        <v>395</v>
      </c>
      <c r="Q886" s="1" t="s">
        <v>97</v>
      </c>
      <c r="R886" s="20">
        <v>151</v>
      </c>
      <c r="S886" s="69">
        <v>4217767.7450000001</v>
      </c>
      <c r="T886" s="69">
        <v>744311.95</v>
      </c>
      <c r="U886" s="69">
        <v>0</v>
      </c>
      <c r="V886" s="69">
        <v>0</v>
      </c>
      <c r="W886" s="69">
        <f t="shared" si="30"/>
        <v>4962079.6950000003</v>
      </c>
      <c r="X886" s="24" t="s">
        <v>84</v>
      </c>
      <c r="Z886" s="23">
        <v>1488623.9100000001</v>
      </c>
      <c r="AA886" s="26">
        <v>0</v>
      </c>
    </row>
    <row r="887" spans="1:27" s="1" customFormat="1" ht="18.75" hidden="1" customHeight="1" x14ac:dyDescent="0.2">
      <c r="A887" s="20">
        <v>312135</v>
      </c>
      <c r="B887" s="12" t="s">
        <v>232</v>
      </c>
      <c r="C887" s="20">
        <v>63</v>
      </c>
      <c r="D887" s="1" t="s">
        <v>868</v>
      </c>
      <c r="E887" s="1" t="s">
        <v>869</v>
      </c>
      <c r="F887" s="20">
        <v>78</v>
      </c>
      <c r="G887" s="20">
        <v>312135</v>
      </c>
      <c r="H887" s="1" t="s">
        <v>1956</v>
      </c>
      <c r="I887" s="1">
        <v>33645690</v>
      </c>
      <c r="J887" s="21" t="s">
        <v>1957</v>
      </c>
      <c r="K887" s="1" t="s">
        <v>1958</v>
      </c>
      <c r="L887" s="21" t="s">
        <v>1959</v>
      </c>
      <c r="M887" s="22">
        <v>45597</v>
      </c>
      <c r="N887" s="22">
        <v>46418</v>
      </c>
      <c r="O887" s="77">
        <f t="shared" si="28"/>
        <v>0.83367368507155837</v>
      </c>
      <c r="P887" s="21" t="s">
        <v>395</v>
      </c>
      <c r="Q887" s="1" t="s">
        <v>97</v>
      </c>
      <c r="R887" s="20">
        <v>151</v>
      </c>
      <c r="S887" s="69">
        <v>4038012.04</v>
      </c>
      <c r="T887" s="69">
        <v>712590.36</v>
      </c>
      <c r="U887" s="69">
        <v>93033.8</v>
      </c>
      <c r="V887" s="69">
        <v>0</v>
      </c>
      <c r="W887" s="69">
        <f t="shared" si="30"/>
        <v>4843636.2</v>
      </c>
      <c r="X887" s="24" t="s">
        <v>84</v>
      </c>
      <c r="Z887" s="23">
        <v>484363</v>
      </c>
      <c r="AA887" s="26">
        <v>0</v>
      </c>
    </row>
    <row r="888" spans="1:27" s="1" customFormat="1" ht="18.75" hidden="1" customHeight="1" x14ac:dyDescent="0.2">
      <c r="A888" s="20">
        <v>301126</v>
      </c>
      <c r="B888" s="12" t="s">
        <v>232</v>
      </c>
      <c r="C888" s="20">
        <v>64</v>
      </c>
      <c r="D888" s="1" t="s">
        <v>868</v>
      </c>
      <c r="E888" s="1" t="s">
        <v>869</v>
      </c>
      <c r="F888" s="20">
        <v>78</v>
      </c>
      <c r="G888" s="20">
        <v>301126</v>
      </c>
      <c r="H888" s="1" t="s">
        <v>1960</v>
      </c>
      <c r="I888" s="1">
        <v>4443167</v>
      </c>
      <c r="J888" s="21" t="s">
        <v>1325</v>
      </c>
      <c r="K888" s="1" t="s">
        <v>1961</v>
      </c>
      <c r="L888" s="21" t="s">
        <v>1962</v>
      </c>
      <c r="M888" s="22">
        <v>45597</v>
      </c>
      <c r="N888" s="22">
        <v>46691</v>
      </c>
      <c r="O888" s="77">
        <f t="shared" si="28"/>
        <v>0.85</v>
      </c>
      <c r="P888" s="21" t="s">
        <v>953</v>
      </c>
      <c r="Q888" s="1" t="s">
        <v>954</v>
      </c>
      <c r="R888" s="20">
        <v>151</v>
      </c>
      <c r="S888" s="69">
        <v>4199351.05</v>
      </c>
      <c r="T888" s="69">
        <v>741061.95</v>
      </c>
      <c r="U888" s="69">
        <v>0</v>
      </c>
      <c r="V888" s="69">
        <v>0</v>
      </c>
      <c r="W888" s="69">
        <f t="shared" si="30"/>
        <v>4940413</v>
      </c>
      <c r="X888" s="24" t="s">
        <v>84</v>
      </c>
      <c r="Z888" s="23">
        <v>645617.85</v>
      </c>
      <c r="AA888" s="26">
        <v>0</v>
      </c>
    </row>
    <row r="889" spans="1:27" s="1" customFormat="1" ht="18.75" hidden="1" customHeight="1" x14ac:dyDescent="0.2">
      <c r="A889" s="20">
        <v>317679</v>
      </c>
      <c r="B889" s="12" t="s">
        <v>232</v>
      </c>
      <c r="C889" s="20">
        <v>65</v>
      </c>
      <c r="D889" s="1" t="s">
        <v>868</v>
      </c>
      <c r="E889" s="1" t="s">
        <v>869</v>
      </c>
      <c r="F889" s="20">
        <v>78</v>
      </c>
      <c r="G889" s="20">
        <v>317679</v>
      </c>
      <c r="H889" s="1" t="s">
        <v>1963</v>
      </c>
      <c r="I889" s="1">
        <v>2163993</v>
      </c>
      <c r="J889" s="21" t="s">
        <v>403</v>
      </c>
      <c r="K889" s="1" t="s">
        <v>81</v>
      </c>
      <c r="L889" s="21" t="s">
        <v>1962</v>
      </c>
      <c r="M889" s="22">
        <v>45597</v>
      </c>
      <c r="N889" s="22">
        <v>46691</v>
      </c>
      <c r="O889" s="77">
        <f t="shared" ref="O889:O898" si="31">S889/(S889+T889+U889)</f>
        <v>0.80749999929186012</v>
      </c>
      <c r="P889" s="21" t="s">
        <v>474</v>
      </c>
      <c r="Q889" s="1" t="s">
        <v>475</v>
      </c>
      <c r="R889" s="20">
        <v>151</v>
      </c>
      <c r="S889" s="69">
        <v>3877059.2104999996</v>
      </c>
      <c r="T889" s="69">
        <v>684186.91949999996</v>
      </c>
      <c r="U889" s="69">
        <v>240065.59</v>
      </c>
      <c r="V889" s="69">
        <v>0</v>
      </c>
      <c r="W889" s="69">
        <f t="shared" si="30"/>
        <v>4801311.72</v>
      </c>
      <c r="X889" s="24" t="s">
        <v>84</v>
      </c>
      <c r="Z889" s="23">
        <v>480131.17</v>
      </c>
      <c r="AA889" s="26">
        <v>0</v>
      </c>
    </row>
    <row r="890" spans="1:27" s="1" customFormat="1" ht="18.75" hidden="1" customHeight="1" x14ac:dyDescent="0.2">
      <c r="A890" s="20">
        <v>300610</v>
      </c>
      <c r="B890" s="12" t="s">
        <v>232</v>
      </c>
      <c r="C890" s="20">
        <v>66</v>
      </c>
      <c r="D890" s="1" t="s">
        <v>868</v>
      </c>
      <c r="E890" s="1" t="s">
        <v>869</v>
      </c>
      <c r="F890" s="20">
        <v>78</v>
      </c>
      <c r="G890" s="20">
        <v>300610</v>
      </c>
      <c r="H890" s="1" t="s">
        <v>1964</v>
      </c>
      <c r="I890" s="1">
        <v>30504972</v>
      </c>
      <c r="J890" s="21" t="s">
        <v>507</v>
      </c>
      <c r="K890" s="1" t="s">
        <v>81</v>
      </c>
      <c r="L890" s="21" t="s">
        <v>1965</v>
      </c>
      <c r="M890" s="22">
        <v>45597</v>
      </c>
      <c r="N890" s="22">
        <v>46691</v>
      </c>
      <c r="O890" s="77">
        <f t="shared" si="31"/>
        <v>0.80749999951576856</v>
      </c>
      <c r="P890" s="21" t="s">
        <v>221</v>
      </c>
      <c r="Q890" s="1" t="s">
        <v>222</v>
      </c>
      <c r="R890" s="20">
        <v>151</v>
      </c>
      <c r="S890" s="69">
        <v>4002218.32</v>
      </c>
      <c r="T890" s="69">
        <v>706273.82</v>
      </c>
      <c r="U890" s="69">
        <v>247815.38</v>
      </c>
      <c r="V890" s="69">
        <v>0</v>
      </c>
      <c r="W890" s="69">
        <f t="shared" si="30"/>
        <v>4956307.5199999996</v>
      </c>
      <c r="X890" s="24" t="s">
        <v>84</v>
      </c>
      <c r="Z890" s="23">
        <v>1486892.25</v>
      </c>
      <c r="AA890" s="26">
        <v>0</v>
      </c>
    </row>
    <row r="891" spans="1:27" s="1" customFormat="1" ht="18.75" hidden="1" customHeight="1" x14ac:dyDescent="0.2">
      <c r="A891" s="20">
        <v>313172</v>
      </c>
      <c r="B891" s="12" t="s">
        <v>232</v>
      </c>
      <c r="C891" s="20">
        <v>67</v>
      </c>
      <c r="D891" s="1" t="s">
        <v>868</v>
      </c>
      <c r="E891" s="1" t="s">
        <v>869</v>
      </c>
      <c r="F891" s="20">
        <v>78</v>
      </c>
      <c r="G891" s="20">
        <v>313172</v>
      </c>
      <c r="H891" s="1" t="s">
        <v>1966</v>
      </c>
      <c r="I891" s="1">
        <v>30504972</v>
      </c>
      <c r="J891" s="21" t="s">
        <v>507</v>
      </c>
      <c r="K891" s="1" t="s">
        <v>81</v>
      </c>
      <c r="L891" s="21" t="s">
        <v>1965</v>
      </c>
      <c r="M891" s="22">
        <v>45597</v>
      </c>
      <c r="N891" s="22">
        <v>46691</v>
      </c>
      <c r="O891" s="77">
        <f t="shared" si="31"/>
        <v>0.80749999951576856</v>
      </c>
      <c r="P891" s="21" t="s">
        <v>221</v>
      </c>
      <c r="Q891" s="1" t="s">
        <v>222</v>
      </c>
      <c r="R891" s="20">
        <v>151</v>
      </c>
      <c r="S891" s="69">
        <v>4002218.32</v>
      </c>
      <c r="T891" s="69">
        <v>706273.82</v>
      </c>
      <c r="U891" s="69">
        <v>247815.38</v>
      </c>
      <c r="V891" s="69">
        <v>0</v>
      </c>
      <c r="W891" s="69">
        <f t="shared" si="30"/>
        <v>4956307.5199999996</v>
      </c>
      <c r="X891" s="24" t="s">
        <v>84</v>
      </c>
      <c r="Z891" s="23">
        <v>1486892.25</v>
      </c>
      <c r="AA891" s="26">
        <v>0</v>
      </c>
    </row>
    <row r="892" spans="1:27" s="1" customFormat="1" ht="18.75" hidden="1" customHeight="1" x14ac:dyDescent="0.2">
      <c r="A892" s="20">
        <v>317990</v>
      </c>
      <c r="B892" s="12" t="s">
        <v>232</v>
      </c>
      <c r="C892" s="20">
        <v>68</v>
      </c>
      <c r="D892" s="1" t="s">
        <v>868</v>
      </c>
      <c r="E892" s="1" t="s">
        <v>869</v>
      </c>
      <c r="F892" s="20">
        <v>78</v>
      </c>
      <c r="G892" s="20">
        <v>317990</v>
      </c>
      <c r="H892" s="1" t="s">
        <v>1967</v>
      </c>
      <c r="I892" s="1">
        <v>28944068</v>
      </c>
      <c r="J892" s="21" t="s">
        <v>1968</v>
      </c>
      <c r="K892" s="1" t="s">
        <v>1969</v>
      </c>
      <c r="L892" s="21" t="s">
        <v>1970</v>
      </c>
      <c r="M892" s="22">
        <v>45597</v>
      </c>
      <c r="N892" s="22">
        <v>46691</v>
      </c>
      <c r="O892" s="77">
        <f t="shared" si="31"/>
        <v>0.81822705666186901</v>
      </c>
      <c r="P892" s="21" t="s">
        <v>549</v>
      </c>
      <c r="Q892" s="1" t="s">
        <v>93</v>
      </c>
      <c r="R892" s="20">
        <v>151</v>
      </c>
      <c r="S892" s="69">
        <v>4061098.74</v>
      </c>
      <c r="T892" s="69">
        <v>528887.12</v>
      </c>
      <c r="U892" s="69">
        <v>373304.83899999998</v>
      </c>
      <c r="V892" s="69">
        <v>0</v>
      </c>
      <c r="W892" s="69">
        <f t="shared" si="30"/>
        <v>4963290.699</v>
      </c>
      <c r="X892" s="24" t="s">
        <v>84</v>
      </c>
      <c r="Z892" s="23">
        <v>1113432.49</v>
      </c>
      <c r="AA892" s="26">
        <v>0</v>
      </c>
    </row>
    <row r="893" spans="1:27" s="1" customFormat="1" ht="18.75" hidden="1" customHeight="1" x14ac:dyDescent="0.2">
      <c r="A893" s="20">
        <v>311690</v>
      </c>
      <c r="B893" s="12" t="s">
        <v>232</v>
      </c>
      <c r="C893" s="20">
        <v>69</v>
      </c>
      <c r="D893" s="1" t="s">
        <v>868</v>
      </c>
      <c r="E893" s="1" t="s">
        <v>869</v>
      </c>
      <c r="F893" s="20">
        <v>78</v>
      </c>
      <c r="G893" s="20">
        <v>311690</v>
      </c>
      <c r="H893" s="1" t="s">
        <v>1971</v>
      </c>
      <c r="I893" s="1">
        <v>13417787</v>
      </c>
      <c r="J893" s="21" t="s">
        <v>1654</v>
      </c>
      <c r="K893" s="1" t="s">
        <v>81</v>
      </c>
      <c r="L893" s="21" t="s">
        <v>1972</v>
      </c>
      <c r="M893" s="22">
        <v>45597</v>
      </c>
      <c r="N893" s="22">
        <v>46691</v>
      </c>
      <c r="O893" s="77">
        <f t="shared" si="31"/>
        <v>0.80749967202387551</v>
      </c>
      <c r="P893" s="21" t="s">
        <v>221</v>
      </c>
      <c r="Q893" s="1" t="s">
        <v>222</v>
      </c>
      <c r="R893" s="20">
        <v>151</v>
      </c>
      <c r="S893" s="69">
        <v>3955312.9814999998</v>
      </c>
      <c r="T893" s="69">
        <v>697996.4084999999</v>
      </c>
      <c r="U893" s="69">
        <v>244913.01</v>
      </c>
      <c r="V893" s="69">
        <v>0</v>
      </c>
      <c r="W893" s="69">
        <f t="shared" si="30"/>
        <v>4898222.3999999994</v>
      </c>
      <c r="X893" s="24" t="s">
        <v>84</v>
      </c>
      <c r="Z893" s="23">
        <v>0</v>
      </c>
      <c r="AA893" s="26">
        <v>0</v>
      </c>
    </row>
    <row r="894" spans="1:27" s="1" customFormat="1" ht="18.75" hidden="1" customHeight="1" x14ac:dyDescent="0.2">
      <c r="A894" s="20">
        <v>311737</v>
      </c>
      <c r="B894" s="12" t="s">
        <v>232</v>
      </c>
      <c r="C894" s="20">
        <v>70</v>
      </c>
      <c r="D894" s="1" t="s">
        <v>868</v>
      </c>
      <c r="E894" s="1" t="s">
        <v>869</v>
      </c>
      <c r="F894" s="20">
        <v>78</v>
      </c>
      <c r="G894" s="20">
        <v>311737</v>
      </c>
      <c r="H894" s="1" t="s">
        <v>1973</v>
      </c>
      <c r="I894" s="1">
        <v>13417787</v>
      </c>
      <c r="J894" s="21" t="s">
        <v>1654</v>
      </c>
      <c r="K894" s="1" t="s">
        <v>81</v>
      </c>
      <c r="L894" s="21" t="s">
        <v>1972</v>
      </c>
      <c r="M894" s="22">
        <v>45597</v>
      </c>
      <c r="N894" s="22">
        <v>46691</v>
      </c>
      <c r="O894" s="77">
        <f t="shared" si="31"/>
        <v>0.80749967202387551</v>
      </c>
      <c r="P894" s="21" t="s">
        <v>221</v>
      </c>
      <c r="Q894" s="1" t="s">
        <v>222</v>
      </c>
      <c r="R894" s="20">
        <v>151</v>
      </c>
      <c r="S894" s="69">
        <v>3955312.9814999998</v>
      </c>
      <c r="T894" s="69">
        <v>697996.4084999999</v>
      </c>
      <c r="U894" s="69">
        <v>244913.01</v>
      </c>
      <c r="V894" s="69">
        <v>0</v>
      </c>
      <c r="W894" s="69">
        <f t="shared" si="30"/>
        <v>4898222.3999999994</v>
      </c>
      <c r="X894" s="24" t="s">
        <v>84</v>
      </c>
      <c r="Z894" s="23">
        <v>0</v>
      </c>
      <c r="AA894" s="26">
        <v>0</v>
      </c>
    </row>
    <row r="895" spans="1:27" s="1" customFormat="1" ht="18.75" hidden="1" customHeight="1" x14ac:dyDescent="0.2">
      <c r="A895" s="20">
        <v>311738</v>
      </c>
      <c r="B895" s="12" t="s">
        <v>232</v>
      </c>
      <c r="C895" s="20">
        <v>71</v>
      </c>
      <c r="D895" s="1" t="s">
        <v>868</v>
      </c>
      <c r="E895" s="1" t="s">
        <v>869</v>
      </c>
      <c r="F895" s="20">
        <v>78</v>
      </c>
      <c r="G895" s="20">
        <v>311738</v>
      </c>
      <c r="H895" s="1" t="s">
        <v>1974</v>
      </c>
      <c r="I895" s="1">
        <v>13417787</v>
      </c>
      <c r="J895" s="21" t="s">
        <v>1654</v>
      </c>
      <c r="K895" s="1" t="s">
        <v>81</v>
      </c>
      <c r="L895" s="21" t="s">
        <v>1972</v>
      </c>
      <c r="M895" s="22">
        <v>45597</v>
      </c>
      <c r="N895" s="22">
        <v>46691</v>
      </c>
      <c r="O895" s="77">
        <f t="shared" si="31"/>
        <v>0.80749967202387551</v>
      </c>
      <c r="P895" s="21" t="s">
        <v>1975</v>
      </c>
      <c r="Q895" s="1" t="s">
        <v>222</v>
      </c>
      <c r="R895" s="20">
        <v>151</v>
      </c>
      <c r="S895" s="69">
        <v>3955312.9814999998</v>
      </c>
      <c r="T895" s="69">
        <v>697996.4084999999</v>
      </c>
      <c r="U895" s="69">
        <v>244913.01</v>
      </c>
      <c r="V895" s="69">
        <v>0</v>
      </c>
      <c r="W895" s="69">
        <f t="shared" si="30"/>
        <v>4898222.3999999994</v>
      </c>
      <c r="X895" s="24" t="s">
        <v>84</v>
      </c>
      <c r="Z895" s="23">
        <v>0</v>
      </c>
      <c r="AA895" s="26">
        <v>0</v>
      </c>
    </row>
    <row r="896" spans="1:27" s="1" customFormat="1" ht="18.75" hidden="1" customHeight="1" x14ac:dyDescent="0.2">
      <c r="A896" s="20">
        <v>312964</v>
      </c>
      <c r="B896" s="12" t="s">
        <v>232</v>
      </c>
      <c r="C896" s="20">
        <v>72</v>
      </c>
      <c r="D896" s="1" t="s">
        <v>868</v>
      </c>
      <c r="E896" s="1" t="s">
        <v>869</v>
      </c>
      <c r="F896" s="20">
        <v>78</v>
      </c>
      <c r="G896" s="20">
        <v>312964</v>
      </c>
      <c r="H896" s="1" t="s">
        <v>1976</v>
      </c>
      <c r="I896" s="1">
        <v>13417787</v>
      </c>
      <c r="J896" s="21" t="s">
        <v>1654</v>
      </c>
      <c r="K896" s="1" t="s">
        <v>81</v>
      </c>
      <c r="L896" s="21" t="s">
        <v>1972</v>
      </c>
      <c r="M896" s="22">
        <v>45597</v>
      </c>
      <c r="N896" s="22">
        <v>46691</v>
      </c>
      <c r="O896" s="77">
        <f t="shared" si="31"/>
        <v>0.80749967202387551</v>
      </c>
      <c r="P896" s="21" t="s">
        <v>1977</v>
      </c>
      <c r="Q896" s="1" t="s">
        <v>222</v>
      </c>
      <c r="R896" s="20">
        <v>151</v>
      </c>
      <c r="S896" s="69">
        <v>3955312.9814999998</v>
      </c>
      <c r="T896" s="69">
        <v>697996.4084999999</v>
      </c>
      <c r="U896" s="69">
        <v>244913.01</v>
      </c>
      <c r="V896" s="69">
        <v>0</v>
      </c>
      <c r="W896" s="69">
        <f t="shared" si="30"/>
        <v>4898222.3999999994</v>
      </c>
      <c r="X896" s="24" t="s">
        <v>84</v>
      </c>
      <c r="Z896" s="23">
        <v>0</v>
      </c>
      <c r="AA896" s="26">
        <v>0</v>
      </c>
    </row>
    <row r="897" spans="1:27" s="1" customFormat="1" ht="18.75" hidden="1" customHeight="1" x14ac:dyDescent="0.2">
      <c r="A897" s="20">
        <v>303760</v>
      </c>
      <c r="B897" s="12" t="s">
        <v>232</v>
      </c>
      <c r="C897" s="20">
        <v>73</v>
      </c>
      <c r="D897" s="1" t="s">
        <v>868</v>
      </c>
      <c r="E897" s="1" t="s">
        <v>869</v>
      </c>
      <c r="F897" s="20">
        <v>78</v>
      </c>
      <c r="G897" s="20">
        <v>303760</v>
      </c>
      <c r="H897" s="1" t="s">
        <v>2429</v>
      </c>
      <c r="I897" s="1">
        <v>32507444</v>
      </c>
      <c r="J897" s="21" t="s">
        <v>2430</v>
      </c>
      <c r="K897" s="1" t="s">
        <v>2431</v>
      </c>
      <c r="L897" s="21" t="s">
        <v>1934</v>
      </c>
      <c r="M897" s="22">
        <v>45627</v>
      </c>
      <c r="N897" s="22">
        <v>46173</v>
      </c>
      <c r="O897" s="77">
        <f t="shared" si="31"/>
        <v>0.83414691801903851</v>
      </c>
      <c r="P897" s="21" t="s">
        <v>459</v>
      </c>
      <c r="Q897" s="1" t="s">
        <v>96</v>
      </c>
      <c r="R897" s="20">
        <v>151</v>
      </c>
      <c r="S897" s="69">
        <v>3915117.3740000003</v>
      </c>
      <c r="T897" s="69">
        <v>690903.06599999999</v>
      </c>
      <c r="U897" s="69">
        <v>87538.08</v>
      </c>
      <c r="V897" s="69">
        <v>0</v>
      </c>
      <c r="W897" s="69">
        <v>4693558.5200000005</v>
      </c>
      <c r="X897" s="24" t="s">
        <v>84</v>
      </c>
      <c r="Z897" s="23">
        <v>469000</v>
      </c>
      <c r="AA897" s="26">
        <v>0</v>
      </c>
    </row>
    <row r="898" spans="1:27" s="1" customFormat="1" ht="18.75" hidden="1" customHeight="1" thickBot="1" x14ac:dyDescent="0.25">
      <c r="A898" s="20">
        <v>301619</v>
      </c>
      <c r="B898" s="12" t="s">
        <v>232</v>
      </c>
      <c r="C898" s="20">
        <v>74</v>
      </c>
      <c r="D898" s="1" t="s">
        <v>868</v>
      </c>
      <c r="E898" s="1" t="s">
        <v>869</v>
      </c>
      <c r="F898" s="20">
        <v>78</v>
      </c>
      <c r="G898" s="20">
        <v>301619</v>
      </c>
      <c r="H898" s="1" t="s">
        <v>2432</v>
      </c>
      <c r="I898" s="1">
        <v>21647540</v>
      </c>
      <c r="J898" s="21" t="s">
        <v>566</v>
      </c>
      <c r="K898" s="1" t="s">
        <v>2433</v>
      </c>
      <c r="L898" s="21" t="s">
        <v>2434</v>
      </c>
      <c r="M898" s="22">
        <v>45627</v>
      </c>
      <c r="N898" s="22">
        <v>46538</v>
      </c>
      <c r="O898" s="77">
        <f t="shared" si="31"/>
        <v>0.82504010512055248</v>
      </c>
      <c r="P898" s="21" t="s">
        <v>400</v>
      </c>
      <c r="Q898" s="1" t="s">
        <v>561</v>
      </c>
      <c r="R898" s="20">
        <v>151</v>
      </c>
      <c r="S898" s="69">
        <v>4095065.6634999993</v>
      </c>
      <c r="T898" s="69">
        <v>722658.64649999992</v>
      </c>
      <c r="U898" s="69">
        <v>145750.35999999999</v>
      </c>
      <c r="V898" s="69">
        <v>0</v>
      </c>
      <c r="W898" s="69">
        <v>4963474.67</v>
      </c>
      <c r="X898" s="24" t="s">
        <v>84</v>
      </c>
      <c r="Z898" s="23">
        <v>605000</v>
      </c>
      <c r="AA898" s="26">
        <v>0</v>
      </c>
    </row>
    <row r="899" spans="1:27" s="11" customFormat="1" ht="40.5" hidden="1" customHeight="1" thickTop="1" thickBot="1" x14ac:dyDescent="0.3">
      <c r="A899" s="16"/>
      <c r="B899" s="51" t="s">
        <v>19</v>
      </c>
      <c r="C899" s="52">
        <f>COUNT(C825:C898)</f>
        <v>74</v>
      </c>
      <c r="D899" s="53"/>
      <c r="E899" s="53"/>
      <c r="F899" s="52"/>
      <c r="G899" s="52"/>
      <c r="H899" s="53"/>
      <c r="I899" s="53"/>
      <c r="J899" s="54"/>
      <c r="K899" s="53"/>
      <c r="L899" s="54"/>
      <c r="M899" s="55"/>
      <c r="N899" s="55"/>
      <c r="O899" s="78"/>
      <c r="P899" s="54"/>
      <c r="Q899" s="53"/>
      <c r="R899" s="52"/>
      <c r="S899" s="71">
        <f>SUM(S825:S898)</f>
        <v>498130674.99800003</v>
      </c>
      <c r="T899" s="71">
        <f>SUM(T825:T898)</f>
        <v>87619061.527000055</v>
      </c>
      <c r="U899" s="71">
        <f>SUM(U825:U898)</f>
        <v>5890416.1789999986</v>
      </c>
      <c r="V899" s="71">
        <f>SUM(V825:V898)</f>
        <v>0</v>
      </c>
      <c r="W899" s="71">
        <f>SUM(W825:W898)</f>
        <v>591640152.70899987</v>
      </c>
      <c r="X899" s="57"/>
      <c r="Y899" s="53"/>
      <c r="Z899" s="56">
        <f>SUM(Z825:Z898)</f>
        <v>64298746.900000021</v>
      </c>
      <c r="AA899" s="58">
        <f>SUM(AA825:AA898)</f>
        <v>2279085.8000000007</v>
      </c>
    </row>
    <row r="900" spans="1:27" s="1" customFormat="1" ht="18.75" customHeight="1" thickTop="1" x14ac:dyDescent="0.2">
      <c r="A900" s="20">
        <v>308520</v>
      </c>
      <c r="B900" s="12" t="s">
        <v>31</v>
      </c>
      <c r="C900" s="20">
        <v>1</v>
      </c>
      <c r="D900" s="1" t="s">
        <v>36</v>
      </c>
      <c r="E900" s="1" t="s">
        <v>128</v>
      </c>
      <c r="F900" s="20">
        <v>48</v>
      </c>
      <c r="G900" s="20">
        <v>308520</v>
      </c>
      <c r="H900" s="1" t="s">
        <v>271</v>
      </c>
      <c r="I900" s="1">
        <v>36256655</v>
      </c>
      <c r="J900" s="21" t="s">
        <v>272</v>
      </c>
      <c r="K900" s="1" t="s">
        <v>273</v>
      </c>
      <c r="L900" s="21" t="s">
        <v>274</v>
      </c>
      <c r="M900" s="22">
        <v>45413</v>
      </c>
      <c r="N900" s="22">
        <v>46142</v>
      </c>
      <c r="O900" s="77">
        <f t="shared" ref="O900:O960" si="32">S900/(S900+T900+U900)</f>
        <v>0.85000000091754602</v>
      </c>
      <c r="P900" s="21" t="s">
        <v>101</v>
      </c>
      <c r="Q900" s="1" t="s">
        <v>275</v>
      </c>
      <c r="R900" s="20" t="s">
        <v>276</v>
      </c>
      <c r="S900" s="69">
        <v>4168727.96</v>
      </c>
      <c r="T900" s="69">
        <v>735657.87</v>
      </c>
      <c r="U900" s="69">
        <v>0</v>
      </c>
      <c r="V900" s="69">
        <v>0</v>
      </c>
      <c r="W900" s="69">
        <v>4904385.83</v>
      </c>
      <c r="X900" s="24" t="s">
        <v>84</v>
      </c>
      <c r="Y900" s="1" t="s">
        <v>2939</v>
      </c>
      <c r="Z900" s="23">
        <v>1929640.9299999997</v>
      </c>
      <c r="AA900" s="26">
        <v>80880.920000000013</v>
      </c>
    </row>
    <row r="901" spans="1:27" s="1" customFormat="1" ht="18.75" customHeight="1" x14ac:dyDescent="0.2">
      <c r="A901" s="20">
        <v>310403</v>
      </c>
      <c r="B901" s="12" t="s">
        <v>31</v>
      </c>
      <c r="C901" s="20">
        <v>2</v>
      </c>
      <c r="D901" s="1" t="s">
        <v>36</v>
      </c>
      <c r="E901" s="1" t="s">
        <v>128</v>
      </c>
      <c r="F901" s="20">
        <v>48</v>
      </c>
      <c r="G901" s="20">
        <v>310403</v>
      </c>
      <c r="H901" s="1" t="s">
        <v>277</v>
      </c>
      <c r="I901" s="1">
        <v>33867743</v>
      </c>
      <c r="J901" s="21" t="s">
        <v>278</v>
      </c>
      <c r="K901" s="1" t="s">
        <v>279</v>
      </c>
      <c r="L901" s="21" t="s">
        <v>274</v>
      </c>
      <c r="M901" s="22">
        <v>45413</v>
      </c>
      <c r="N901" s="22">
        <v>46142</v>
      </c>
      <c r="O901" s="77">
        <f t="shared" si="32"/>
        <v>0.8500000009121208</v>
      </c>
      <c r="P901" s="21" t="s">
        <v>101</v>
      </c>
      <c r="Q901" s="1" t="s">
        <v>275</v>
      </c>
      <c r="R901" s="20" t="s">
        <v>276</v>
      </c>
      <c r="S901" s="69">
        <v>4193523.82</v>
      </c>
      <c r="T901" s="69">
        <v>740033.61</v>
      </c>
      <c r="U901" s="69">
        <v>0</v>
      </c>
      <c r="V901" s="69">
        <v>0</v>
      </c>
      <c r="W901" s="69">
        <v>4933557.43</v>
      </c>
      <c r="X901" s="24" t="s">
        <v>84</v>
      </c>
      <c r="Y901" s="1" t="s">
        <v>2940</v>
      </c>
      <c r="Z901" s="23">
        <v>1907159.52</v>
      </c>
      <c r="AA901" s="26">
        <v>82198.679999999993</v>
      </c>
    </row>
    <row r="902" spans="1:27" s="1" customFormat="1" ht="18.75" customHeight="1" x14ac:dyDescent="0.2">
      <c r="A902" s="20">
        <v>308485</v>
      </c>
      <c r="B902" s="12" t="s">
        <v>31</v>
      </c>
      <c r="C902" s="20">
        <v>3</v>
      </c>
      <c r="D902" s="1" t="s">
        <v>36</v>
      </c>
      <c r="E902" s="1" t="s">
        <v>128</v>
      </c>
      <c r="F902" s="20">
        <v>48</v>
      </c>
      <c r="G902" s="20">
        <v>308485</v>
      </c>
      <c r="H902" s="1" t="s">
        <v>409</v>
      </c>
      <c r="I902" s="1">
        <v>28885000</v>
      </c>
      <c r="J902" s="21" t="s">
        <v>410</v>
      </c>
      <c r="K902" s="1" t="s">
        <v>411</v>
      </c>
      <c r="L902" s="21" t="s">
        <v>412</v>
      </c>
      <c r="M902" s="22">
        <v>45474</v>
      </c>
      <c r="N902" s="22">
        <v>46203</v>
      </c>
      <c r="O902" s="77">
        <f t="shared" si="32"/>
        <v>0.84999999949616067</v>
      </c>
      <c r="P902" s="21" t="s">
        <v>108</v>
      </c>
      <c r="Q902" s="1" t="s">
        <v>111</v>
      </c>
      <c r="R902" s="20" t="s">
        <v>276</v>
      </c>
      <c r="S902" s="69">
        <v>4217613.68</v>
      </c>
      <c r="T902" s="69">
        <v>744284.77</v>
      </c>
      <c r="U902" s="69">
        <v>0</v>
      </c>
      <c r="V902" s="69">
        <v>0</v>
      </c>
      <c r="W902" s="69">
        <v>4961898.45</v>
      </c>
      <c r="X902" s="24" t="s">
        <v>84</v>
      </c>
      <c r="Z902" s="23">
        <v>1849210.8799999999</v>
      </c>
      <c r="AA902" s="26">
        <v>63830.619999999995</v>
      </c>
    </row>
    <row r="903" spans="1:27" s="1" customFormat="1" ht="18.75" customHeight="1" x14ac:dyDescent="0.2">
      <c r="A903" s="20">
        <v>301660</v>
      </c>
      <c r="B903" s="12" t="s">
        <v>31</v>
      </c>
      <c r="C903" s="20">
        <v>4</v>
      </c>
      <c r="D903" s="1" t="s">
        <v>391</v>
      </c>
      <c r="E903" s="1" t="s">
        <v>448</v>
      </c>
      <c r="F903" s="20">
        <v>103</v>
      </c>
      <c r="G903" s="20">
        <v>301660</v>
      </c>
      <c r="H903" s="1" t="s">
        <v>775</v>
      </c>
      <c r="I903" s="1">
        <v>15417147</v>
      </c>
      <c r="J903" s="21" t="s">
        <v>776</v>
      </c>
      <c r="K903" s="1" t="s">
        <v>577</v>
      </c>
      <c r="L903" s="21" t="s">
        <v>777</v>
      </c>
      <c r="M903" s="22">
        <v>45505</v>
      </c>
      <c r="N903" s="22">
        <v>46418</v>
      </c>
      <c r="O903" s="77">
        <f t="shared" si="32"/>
        <v>0.84999999996640407</v>
      </c>
      <c r="P903" s="21" t="s">
        <v>308</v>
      </c>
      <c r="Q903" s="1" t="s">
        <v>91</v>
      </c>
      <c r="R903" s="20" t="s">
        <v>778</v>
      </c>
      <c r="S903" s="69">
        <v>12650343.220000001</v>
      </c>
      <c r="T903" s="69">
        <v>2232413.5099999998</v>
      </c>
      <c r="U903" s="69">
        <v>0</v>
      </c>
      <c r="V903" s="69">
        <v>0</v>
      </c>
      <c r="W903" s="69">
        <v>14882756.73</v>
      </c>
      <c r="X903" s="24" t="s">
        <v>84</v>
      </c>
      <c r="Z903" s="23">
        <v>1453252.29</v>
      </c>
      <c r="AA903" s="26">
        <v>33747.71</v>
      </c>
    </row>
    <row r="904" spans="1:27" s="1" customFormat="1" ht="18.75" customHeight="1" x14ac:dyDescent="0.2">
      <c r="A904" s="20">
        <v>301669</v>
      </c>
      <c r="B904" s="12" t="s">
        <v>31</v>
      </c>
      <c r="C904" s="20">
        <v>5</v>
      </c>
      <c r="D904" s="1" t="s">
        <v>391</v>
      </c>
      <c r="E904" s="1" t="s">
        <v>448</v>
      </c>
      <c r="F904" s="20">
        <v>103</v>
      </c>
      <c r="G904" s="20">
        <v>301669</v>
      </c>
      <c r="H904" s="1" t="s">
        <v>779</v>
      </c>
      <c r="I904" s="1">
        <v>15417147</v>
      </c>
      <c r="J904" s="21" t="s">
        <v>776</v>
      </c>
      <c r="K904" s="1" t="s">
        <v>577</v>
      </c>
      <c r="L904" s="21" t="s">
        <v>780</v>
      </c>
      <c r="M904" s="22">
        <v>45505</v>
      </c>
      <c r="N904" s="22">
        <v>46418</v>
      </c>
      <c r="O904" s="77">
        <f t="shared" si="32"/>
        <v>0.84999999996640407</v>
      </c>
      <c r="P904" s="21" t="s">
        <v>781</v>
      </c>
      <c r="Q904" s="1" t="s">
        <v>292</v>
      </c>
      <c r="R904" s="20" t="s">
        <v>778</v>
      </c>
      <c r="S904" s="69">
        <v>12650343.220000001</v>
      </c>
      <c r="T904" s="69">
        <v>2232413.5099999998</v>
      </c>
      <c r="U904" s="69">
        <v>0</v>
      </c>
      <c r="V904" s="69">
        <v>0</v>
      </c>
      <c r="W904" s="69">
        <v>14882756.73</v>
      </c>
      <c r="X904" s="24" t="s">
        <v>84</v>
      </c>
      <c r="Z904" s="23">
        <v>1455443.75</v>
      </c>
      <c r="AA904" s="26">
        <v>31556.25</v>
      </c>
    </row>
    <row r="905" spans="1:27" s="1" customFormat="1" ht="18.75" customHeight="1" x14ac:dyDescent="0.2">
      <c r="A905" s="20">
        <v>301885</v>
      </c>
      <c r="B905" s="12" t="s">
        <v>31</v>
      </c>
      <c r="C905" s="20">
        <v>6</v>
      </c>
      <c r="D905" s="1" t="s">
        <v>391</v>
      </c>
      <c r="E905" s="1" t="s">
        <v>448</v>
      </c>
      <c r="F905" s="20">
        <v>103</v>
      </c>
      <c r="G905" s="20">
        <v>301885</v>
      </c>
      <c r="H905" s="1" t="s">
        <v>782</v>
      </c>
      <c r="I905" s="1">
        <v>9383848</v>
      </c>
      <c r="J905" s="21" t="s">
        <v>783</v>
      </c>
      <c r="K905" s="1" t="s">
        <v>784</v>
      </c>
      <c r="L905" s="21" t="s">
        <v>785</v>
      </c>
      <c r="M905" s="22">
        <v>45505</v>
      </c>
      <c r="N905" s="22">
        <v>46418</v>
      </c>
      <c r="O905" s="77">
        <f t="shared" si="32"/>
        <v>0.85000000000000009</v>
      </c>
      <c r="P905" s="21" t="s">
        <v>786</v>
      </c>
      <c r="Q905" s="1" t="s">
        <v>787</v>
      </c>
      <c r="R905" s="20" t="s">
        <v>778</v>
      </c>
      <c r="S905" s="69">
        <v>12540685.800000001</v>
      </c>
      <c r="T905" s="69">
        <v>2213062.2000000002</v>
      </c>
      <c r="U905" s="69">
        <v>0</v>
      </c>
      <c r="V905" s="69">
        <v>14744</v>
      </c>
      <c r="W905" s="69">
        <v>14768492</v>
      </c>
      <c r="X905" s="24" t="s">
        <v>84</v>
      </c>
      <c r="Y905" s="1" t="s">
        <v>2941</v>
      </c>
      <c r="Z905" s="23">
        <v>3984391.42</v>
      </c>
      <c r="AA905" s="26">
        <v>39598.479999999996</v>
      </c>
    </row>
    <row r="906" spans="1:27" s="1" customFormat="1" ht="18.75" customHeight="1" x14ac:dyDescent="0.2">
      <c r="A906" s="20">
        <v>303553</v>
      </c>
      <c r="B906" s="12" t="s">
        <v>31</v>
      </c>
      <c r="C906" s="20">
        <v>7</v>
      </c>
      <c r="D906" s="1" t="s">
        <v>391</v>
      </c>
      <c r="E906" s="1" t="s">
        <v>448</v>
      </c>
      <c r="F906" s="20">
        <v>103</v>
      </c>
      <c r="G906" s="20">
        <v>303553</v>
      </c>
      <c r="H906" s="1" t="s">
        <v>788</v>
      </c>
      <c r="I906" s="1">
        <v>18408844</v>
      </c>
      <c r="J906" s="21" t="s">
        <v>187</v>
      </c>
      <c r="K906" s="1" t="s">
        <v>450</v>
      </c>
      <c r="L906" s="21" t="s">
        <v>789</v>
      </c>
      <c r="M906" s="22">
        <v>45505</v>
      </c>
      <c r="N906" s="22">
        <v>46326</v>
      </c>
      <c r="O906" s="77">
        <f t="shared" si="32"/>
        <v>0.85000000020146937</v>
      </c>
      <c r="P906" s="21" t="s">
        <v>790</v>
      </c>
      <c r="Q906" s="1" t="s">
        <v>791</v>
      </c>
      <c r="R906" s="20" t="s">
        <v>778</v>
      </c>
      <c r="S906" s="69">
        <v>12657009.85</v>
      </c>
      <c r="T906" s="69">
        <v>2233589.9700000002</v>
      </c>
      <c r="U906" s="69">
        <v>0</v>
      </c>
      <c r="V906" s="69">
        <v>0</v>
      </c>
      <c r="W906" s="69">
        <v>14890599.82</v>
      </c>
      <c r="X906" s="24" t="s">
        <v>84</v>
      </c>
      <c r="Z906" s="23">
        <v>2853252.7899999996</v>
      </c>
      <c r="AA906" s="26">
        <v>70435.929999999993</v>
      </c>
    </row>
    <row r="907" spans="1:27" s="1" customFormat="1" ht="18.75" customHeight="1" x14ac:dyDescent="0.2">
      <c r="A907" s="20">
        <v>309100</v>
      </c>
      <c r="B907" s="12" t="s">
        <v>31</v>
      </c>
      <c r="C907" s="20">
        <v>8</v>
      </c>
      <c r="D907" s="1" t="s">
        <v>391</v>
      </c>
      <c r="E907" s="1" t="s">
        <v>448</v>
      </c>
      <c r="F907" s="20">
        <v>103</v>
      </c>
      <c r="G907" s="20">
        <v>309100</v>
      </c>
      <c r="H907" s="1" t="s">
        <v>792</v>
      </c>
      <c r="I907" s="1">
        <v>14762317</v>
      </c>
      <c r="J907" s="21" t="s">
        <v>793</v>
      </c>
      <c r="K907" s="1" t="s">
        <v>67</v>
      </c>
      <c r="L907" s="21" t="s">
        <v>794</v>
      </c>
      <c r="M907" s="22">
        <v>45505</v>
      </c>
      <c r="N907" s="22">
        <v>46295</v>
      </c>
      <c r="O907" s="77">
        <f t="shared" si="32"/>
        <v>0.85000000023511235</v>
      </c>
      <c r="P907" s="21" t="s">
        <v>569</v>
      </c>
      <c r="Q907" s="1" t="s">
        <v>570</v>
      </c>
      <c r="R907" s="20" t="s">
        <v>778</v>
      </c>
      <c r="S907" s="69">
        <v>12653528.48</v>
      </c>
      <c r="T907" s="69">
        <v>2232975.61</v>
      </c>
      <c r="U907" s="69">
        <v>0</v>
      </c>
      <c r="V907" s="69">
        <v>0</v>
      </c>
      <c r="W907" s="69">
        <v>14886504.09</v>
      </c>
      <c r="X907" s="24" t="s">
        <v>84</v>
      </c>
      <c r="Z907" s="23">
        <v>1244751.19</v>
      </c>
      <c r="AA907" s="26">
        <v>0</v>
      </c>
    </row>
    <row r="908" spans="1:27" s="1" customFormat="1" ht="18.75" customHeight="1" x14ac:dyDescent="0.2">
      <c r="A908" s="20">
        <v>311122</v>
      </c>
      <c r="B908" s="12" t="s">
        <v>31</v>
      </c>
      <c r="C908" s="20">
        <v>9</v>
      </c>
      <c r="D908" s="1" t="s">
        <v>391</v>
      </c>
      <c r="E908" s="1" t="s">
        <v>448</v>
      </c>
      <c r="F908" s="20">
        <v>103</v>
      </c>
      <c r="G908" s="20">
        <v>311122</v>
      </c>
      <c r="H908" s="1" t="s">
        <v>795</v>
      </c>
      <c r="I908" s="1">
        <v>27855000</v>
      </c>
      <c r="J908" s="21" t="s">
        <v>796</v>
      </c>
      <c r="K908" s="1" t="s">
        <v>81</v>
      </c>
      <c r="L908" s="21" t="s">
        <v>797</v>
      </c>
      <c r="M908" s="22">
        <v>45505</v>
      </c>
      <c r="N908" s="22">
        <v>46418</v>
      </c>
      <c r="O908" s="77">
        <f t="shared" si="32"/>
        <v>0.83750379510180473</v>
      </c>
      <c r="P908" s="21" t="s">
        <v>790</v>
      </c>
      <c r="Q908" s="1" t="s">
        <v>791</v>
      </c>
      <c r="R908" s="20" t="s">
        <v>778</v>
      </c>
      <c r="S908" s="69">
        <v>12456293.439999999</v>
      </c>
      <c r="T908" s="69">
        <v>2198169.4300000002</v>
      </c>
      <c r="U908" s="69">
        <v>218655.93</v>
      </c>
      <c r="V908" s="69">
        <v>0</v>
      </c>
      <c r="W908" s="69">
        <v>14873118.800000001</v>
      </c>
      <c r="X908" s="24" t="s">
        <v>84</v>
      </c>
      <c r="Y908" s="1" t="s">
        <v>2942</v>
      </c>
      <c r="Z908" s="23">
        <v>1445448.21</v>
      </c>
      <c r="AA908" s="26">
        <v>41863.67</v>
      </c>
    </row>
    <row r="909" spans="1:27" s="1" customFormat="1" ht="18.75" customHeight="1" x14ac:dyDescent="0.2">
      <c r="A909" s="20">
        <v>311741</v>
      </c>
      <c r="B909" s="12" t="s">
        <v>31</v>
      </c>
      <c r="C909" s="20">
        <v>10</v>
      </c>
      <c r="D909" s="1" t="s">
        <v>391</v>
      </c>
      <c r="E909" s="1" t="s">
        <v>448</v>
      </c>
      <c r="F909" s="20">
        <v>103</v>
      </c>
      <c r="G909" s="20">
        <v>311741</v>
      </c>
      <c r="H909" s="1" t="s">
        <v>798</v>
      </c>
      <c r="I909" s="1">
        <v>1065547</v>
      </c>
      <c r="J909" s="21" t="s">
        <v>799</v>
      </c>
      <c r="K909" s="1" t="s">
        <v>81</v>
      </c>
      <c r="L909" s="21" t="s">
        <v>800</v>
      </c>
      <c r="M909" s="22">
        <v>45505</v>
      </c>
      <c r="N909" s="22">
        <v>46418</v>
      </c>
      <c r="O909" s="77">
        <f t="shared" si="32"/>
        <v>0.85</v>
      </c>
      <c r="P909" s="21" t="s">
        <v>308</v>
      </c>
      <c r="Q909" s="1" t="s">
        <v>91</v>
      </c>
      <c r="R909" s="20" t="s">
        <v>778</v>
      </c>
      <c r="S909" s="69">
        <v>12626242.210000001</v>
      </c>
      <c r="T909" s="69">
        <v>2228160.39</v>
      </c>
      <c r="U909" s="69">
        <v>0</v>
      </c>
      <c r="V909" s="69">
        <v>0</v>
      </c>
      <c r="W909" s="69">
        <v>14854402.6</v>
      </c>
      <c r="X909" s="24" t="s">
        <v>84</v>
      </c>
      <c r="Z909" s="23">
        <v>1905338.77</v>
      </c>
      <c r="AA909" s="26">
        <v>89177.43</v>
      </c>
    </row>
    <row r="910" spans="1:27" s="1" customFormat="1" ht="18.75" customHeight="1" x14ac:dyDescent="0.2">
      <c r="A910" s="20">
        <v>309000</v>
      </c>
      <c r="B910" s="12" t="s">
        <v>31</v>
      </c>
      <c r="C910" s="20">
        <v>11</v>
      </c>
      <c r="D910" s="1" t="s">
        <v>391</v>
      </c>
      <c r="E910" s="1" t="s">
        <v>448</v>
      </c>
      <c r="F910" s="20">
        <v>103</v>
      </c>
      <c r="G910" s="20">
        <v>309000</v>
      </c>
      <c r="H910" s="1" t="s">
        <v>801</v>
      </c>
      <c r="I910" s="1">
        <v>18408844</v>
      </c>
      <c r="J910" s="21" t="s">
        <v>187</v>
      </c>
      <c r="K910" s="1" t="s">
        <v>802</v>
      </c>
      <c r="L910" s="21" t="s">
        <v>803</v>
      </c>
      <c r="M910" s="22">
        <v>45505</v>
      </c>
      <c r="N910" s="22">
        <v>46326</v>
      </c>
      <c r="O910" s="77">
        <f t="shared" si="32"/>
        <v>0.84489576241713016</v>
      </c>
      <c r="P910" s="21" t="s">
        <v>221</v>
      </c>
      <c r="Q910" s="1" t="s">
        <v>222</v>
      </c>
      <c r="R910" s="20" t="s">
        <v>778</v>
      </c>
      <c r="S910" s="69">
        <v>12581496.02</v>
      </c>
      <c r="T910" s="69">
        <v>2220264</v>
      </c>
      <c r="U910" s="69">
        <v>89421.33</v>
      </c>
      <c r="V910" s="69">
        <v>0</v>
      </c>
      <c r="W910" s="69">
        <v>14891181.35</v>
      </c>
      <c r="X910" s="24" t="s">
        <v>84</v>
      </c>
      <c r="Z910" s="23">
        <v>1183528.6000000001</v>
      </c>
      <c r="AA910" s="26">
        <v>49150.21</v>
      </c>
    </row>
    <row r="911" spans="1:27" s="1" customFormat="1" ht="18.75" customHeight="1" x14ac:dyDescent="0.2">
      <c r="A911" s="20">
        <v>312012</v>
      </c>
      <c r="B911" s="12" t="s">
        <v>31</v>
      </c>
      <c r="C911" s="20">
        <v>12</v>
      </c>
      <c r="D911" s="1" t="s">
        <v>391</v>
      </c>
      <c r="E911" s="1" t="s">
        <v>448</v>
      </c>
      <c r="F911" s="20">
        <v>103</v>
      </c>
      <c r="G911" s="20">
        <v>312012</v>
      </c>
      <c r="H911" s="1" t="s">
        <v>804</v>
      </c>
      <c r="I911" s="1">
        <v>1065547</v>
      </c>
      <c r="J911" s="21" t="s">
        <v>799</v>
      </c>
      <c r="K911" s="1" t="s">
        <v>81</v>
      </c>
      <c r="L911" s="21" t="s">
        <v>800</v>
      </c>
      <c r="M911" s="22">
        <v>45505</v>
      </c>
      <c r="N911" s="22">
        <v>46418</v>
      </c>
      <c r="O911" s="77">
        <f t="shared" si="32"/>
        <v>0.85</v>
      </c>
      <c r="P911" s="21" t="s">
        <v>308</v>
      </c>
      <c r="Q911" s="1" t="s">
        <v>91</v>
      </c>
      <c r="R911" s="20" t="s">
        <v>778</v>
      </c>
      <c r="S911" s="69">
        <v>12651737.449999999</v>
      </c>
      <c r="T911" s="69">
        <v>2232659.5499999998</v>
      </c>
      <c r="U911" s="69">
        <v>0</v>
      </c>
      <c r="V911" s="69">
        <v>0</v>
      </c>
      <c r="W911" s="69">
        <v>14884397</v>
      </c>
      <c r="X911" s="24" t="s">
        <v>84</v>
      </c>
      <c r="Z911" s="23">
        <v>1817474.23</v>
      </c>
      <c r="AA911" s="26">
        <v>152805.57</v>
      </c>
    </row>
    <row r="912" spans="1:27" s="1" customFormat="1" ht="18.75" customHeight="1" x14ac:dyDescent="0.2">
      <c r="A912" s="20">
        <v>312138</v>
      </c>
      <c r="B912" s="12" t="s">
        <v>31</v>
      </c>
      <c r="C912" s="20">
        <v>13</v>
      </c>
      <c r="D912" s="1" t="s">
        <v>391</v>
      </c>
      <c r="E912" s="1" t="s">
        <v>448</v>
      </c>
      <c r="F912" s="20">
        <v>103</v>
      </c>
      <c r="G912" s="20">
        <v>312138</v>
      </c>
      <c r="H912" s="1" t="s">
        <v>805</v>
      </c>
      <c r="I912" s="1">
        <v>4371311</v>
      </c>
      <c r="J912" s="21" t="s">
        <v>806</v>
      </c>
      <c r="K912" s="1" t="s">
        <v>81</v>
      </c>
      <c r="L912" s="21" t="s">
        <v>800</v>
      </c>
      <c r="M912" s="22">
        <v>45505</v>
      </c>
      <c r="N912" s="22">
        <v>46418</v>
      </c>
      <c r="O912" s="77">
        <f t="shared" si="32"/>
        <v>0.85000000042470725</v>
      </c>
      <c r="P912" s="21" t="s">
        <v>308</v>
      </c>
      <c r="Q912" s="1" t="s">
        <v>91</v>
      </c>
      <c r="R912" s="20" t="s">
        <v>778</v>
      </c>
      <c r="S912" s="69">
        <v>10006892.67</v>
      </c>
      <c r="T912" s="69">
        <v>1765922.23</v>
      </c>
      <c r="U912" s="69">
        <v>0</v>
      </c>
      <c r="V912" s="69">
        <v>0</v>
      </c>
      <c r="W912" s="69">
        <v>11772814.9</v>
      </c>
      <c r="X912" s="24" t="s">
        <v>84</v>
      </c>
      <c r="Z912" s="23">
        <v>758630.66</v>
      </c>
      <c r="AA912" s="26">
        <v>65466.73</v>
      </c>
    </row>
    <row r="913" spans="1:27" s="1" customFormat="1" ht="18.75" customHeight="1" x14ac:dyDescent="0.2">
      <c r="A913" s="20">
        <v>312182</v>
      </c>
      <c r="B913" s="12" t="s">
        <v>31</v>
      </c>
      <c r="C913" s="20">
        <v>14</v>
      </c>
      <c r="D913" s="1" t="s">
        <v>391</v>
      </c>
      <c r="E913" s="1" t="s">
        <v>448</v>
      </c>
      <c r="F913" s="20">
        <v>103</v>
      </c>
      <c r="G913" s="20">
        <v>312182</v>
      </c>
      <c r="H913" s="1" t="s">
        <v>807</v>
      </c>
      <c r="I913" s="1">
        <v>26911994</v>
      </c>
      <c r="J913" s="21" t="s">
        <v>808</v>
      </c>
      <c r="K913" s="1" t="s">
        <v>809</v>
      </c>
      <c r="L913" s="21" t="s">
        <v>810</v>
      </c>
      <c r="M913" s="22">
        <v>45505</v>
      </c>
      <c r="N913" s="22">
        <v>46418</v>
      </c>
      <c r="O913" s="77">
        <f t="shared" si="32"/>
        <v>0.84450368660404196</v>
      </c>
      <c r="P913" s="21" t="s">
        <v>811</v>
      </c>
      <c r="Q913" s="1" t="s">
        <v>787</v>
      </c>
      <c r="R913" s="20" t="s">
        <v>778</v>
      </c>
      <c r="S913" s="69">
        <v>12565790.35</v>
      </c>
      <c r="T913" s="69">
        <v>2217492.41</v>
      </c>
      <c r="U913" s="69">
        <v>96214.57</v>
      </c>
      <c r="V913" s="69">
        <v>0</v>
      </c>
      <c r="W913" s="69">
        <v>14879497.33</v>
      </c>
      <c r="X913" s="24" t="s">
        <v>84</v>
      </c>
      <c r="Z913" s="23">
        <v>943072.8</v>
      </c>
      <c r="AA913" s="26">
        <v>54017.31</v>
      </c>
    </row>
    <row r="914" spans="1:27" s="1" customFormat="1" ht="18.75" customHeight="1" x14ac:dyDescent="0.2">
      <c r="A914" s="20">
        <v>312271</v>
      </c>
      <c r="B914" s="12" t="s">
        <v>31</v>
      </c>
      <c r="C914" s="20">
        <v>15</v>
      </c>
      <c r="D914" s="1" t="s">
        <v>391</v>
      </c>
      <c r="E914" s="1" t="s">
        <v>448</v>
      </c>
      <c r="F914" s="20">
        <v>103</v>
      </c>
      <c r="G914" s="20">
        <v>312271</v>
      </c>
      <c r="H914" s="1" t="s">
        <v>812</v>
      </c>
      <c r="I914" s="1">
        <v>24180456</v>
      </c>
      <c r="J914" s="21" t="s">
        <v>813</v>
      </c>
      <c r="K914" s="1" t="s">
        <v>814</v>
      </c>
      <c r="L914" s="21" t="s">
        <v>815</v>
      </c>
      <c r="M914" s="22">
        <v>45505</v>
      </c>
      <c r="N914" s="22">
        <v>46418</v>
      </c>
      <c r="O914" s="77">
        <f t="shared" si="32"/>
        <v>0.84333840005994809</v>
      </c>
      <c r="P914" s="21" t="s">
        <v>816</v>
      </c>
      <c r="Q914" s="1" t="s">
        <v>222</v>
      </c>
      <c r="R914" s="20" t="s">
        <v>778</v>
      </c>
      <c r="S914" s="69">
        <v>12554341.710000001</v>
      </c>
      <c r="T914" s="69">
        <v>2215472.0699999998</v>
      </c>
      <c r="U914" s="69">
        <v>116667.98</v>
      </c>
      <c r="V914" s="69">
        <v>0</v>
      </c>
      <c r="W914" s="69">
        <v>14886481.76</v>
      </c>
      <c r="X914" s="24" t="s">
        <v>84</v>
      </c>
      <c r="Z914" s="23">
        <v>1805946.35</v>
      </c>
      <c r="AA914" s="26">
        <v>55913.880000000005</v>
      </c>
    </row>
    <row r="915" spans="1:27" s="1" customFormat="1" ht="18.75" customHeight="1" x14ac:dyDescent="0.2">
      <c r="A915" s="20">
        <v>312470</v>
      </c>
      <c r="B915" s="12" t="s">
        <v>31</v>
      </c>
      <c r="C915" s="20">
        <v>16</v>
      </c>
      <c r="D915" s="1" t="s">
        <v>391</v>
      </c>
      <c r="E915" s="1" t="s">
        <v>448</v>
      </c>
      <c r="F915" s="20">
        <v>103</v>
      </c>
      <c r="G915" s="20">
        <v>312470</v>
      </c>
      <c r="H915" s="1" t="s">
        <v>817</v>
      </c>
      <c r="I915" s="1">
        <v>24180456</v>
      </c>
      <c r="J915" s="21" t="s">
        <v>813</v>
      </c>
      <c r="K915" s="1" t="s">
        <v>818</v>
      </c>
      <c r="L915" s="21" t="s">
        <v>819</v>
      </c>
      <c r="M915" s="22">
        <v>45505</v>
      </c>
      <c r="N915" s="22">
        <v>46418</v>
      </c>
      <c r="O915" s="77">
        <f t="shared" si="32"/>
        <v>0.84190186006117462</v>
      </c>
      <c r="P915" s="21" t="s">
        <v>820</v>
      </c>
      <c r="Q915" s="1" t="s">
        <v>821</v>
      </c>
      <c r="R915" s="20" t="s">
        <v>778</v>
      </c>
      <c r="S915" s="69">
        <v>12360391.15</v>
      </c>
      <c r="T915" s="69">
        <v>2181245.5</v>
      </c>
      <c r="U915" s="69">
        <v>139874.03</v>
      </c>
      <c r="V915" s="69">
        <v>0</v>
      </c>
      <c r="W915" s="69">
        <v>14681510.68</v>
      </c>
      <c r="X915" s="24" t="s">
        <v>84</v>
      </c>
      <c r="Y915" s="1" t="s">
        <v>2943</v>
      </c>
      <c r="Z915" s="23">
        <v>1678909.08</v>
      </c>
      <c r="AA915" s="26">
        <v>67748.66</v>
      </c>
    </row>
    <row r="916" spans="1:27" s="1" customFormat="1" ht="18.75" customHeight="1" x14ac:dyDescent="0.2">
      <c r="A916" s="20">
        <v>312561</v>
      </c>
      <c r="B916" s="12" t="s">
        <v>31</v>
      </c>
      <c r="C916" s="20">
        <v>17</v>
      </c>
      <c r="D916" s="1" t="s">
        <v>391</v>
      </c>
      <c r="E916" s="1" t="s">
        <v>448</v>
      </c>
      <c r="F916" s="20">
        <v>103</v>
      </c>
      <c r="G916" s="20">
        <v>312561</v>
      </c>
      <c r="H916" s="1" t="s">
        <v>822</v>
      </c>
      <c r="I916" s="1">
        <v>26428273</v>
      </c>
      <c r="J916" s="21" t="s">
        <v>823</v>
      </c>
      <c r="K916" s="1" t="s">
        <v>824</v>
      </c>
      <c r="L916" s="21" t="s">
        <v>825</v>
      </c>
      <c r="M916" s="22">
        <v>45505</v>
      </c>
      <c r="N916" s="22">
        <v>46418</v>
      </c>
      <c r="O916" s="77">
        <f t="shared" si="32"/>
        <v>0.85000000026928912</v>
      </c>
      <c r="P916" s="21" t="s">
        <v>826</v>
      </c>
      <c r="Q916" s="1" t="s">
        <v>827</v>
      </c>
      <c r="R916" s="20" t="s">
        <v>778</v>
      </c>
      <c r="S916" s="69">
        <v>12625836.73</v>
      </c>
      <c r="T916" s="69">
        <v>2228088.83</v>
      </c>
      <c r="U916" s="69">
        <v>0</v>
      </c>
      <c r="V916" s="69">
        <v>0</v>
      </c>
      <c r="W916" s="69">
        <v>14853925.560000001</v>
      </c>
      <c r="X916" s="24" t="s">
        <v>84</v>
      </c>
      <c r="Y916" s="1" t="s">
        <v>2944</v>
      </c>
      <c r="Z916" s="23">
        <v>1281255.77</v>
      </c>
      <c r="AA916" s="26">
        <v>98300.62</v>
      </c>
    </row>
    <row r="917" spans="1:27" s="1" customFormat="1" ht="18.75" customHeight="1" x14ac:dyDescent="0.2">
      <c r="A917" s="20">
        <v>316826</v>
      </c>
      <c r="B917" s="12" t="s">
        <v>31</v>
      </c>
      <c r="C917" s="20">
        <v>18</v>
      </c>
      <c r="D917" s="1" t="s">
        <v>391</v>
      </c>
      <c r="E917" s="1" t="s">
        <v>448</v>
      </c>
      <c r="F917" s="20">
        <v>103</v>
      </c>
      <c r="G917" s="20">
        <v>316826</v>
      </c>
      <c r="H917" s="1" t="s">
        <v>828</v>
      </c>
      <c r="I917" s="1">
        <v>1065547</v>
      </c>
      <c r="J917" s="21" t="s">
        <v>799</v>
      </c>
      <c r="K917" s="1" t="s">
        <v>81</v>
      </c>
      <c r="L917" s="21" t="s">
        <v>829</v>
      </c>
      <c r="M917" s="22">
        <v>45505</v>
      </c>
      <c r="N917" s="22">
        <v>46418</v>
      </c>
      <c r="O917" s="77">
        <f t="shared" si="32"/>
        <v>0.85</v>
      </c>
      <c r="P917" s="21" t="s">
        <v>820</v>
      </c>
      <c r="Q917" s="1" t="s">
        <v>821</v>
      </c>
      <c r="R917" s="20" t="s">
        <v>778</v>
      </c>
      <c r="S917" s="69">
        <v>12626242.210000001</v>
      </c>
      <c r="T917" s="69">
        <v>2228160.39</v>
      </c>
      <c r="U917" s="69">
        <v>0</v>
      </c>
      <c r="V917" s="69">
        <v>0</v>
      </c>
      <c r="W917" s="69">
        <v>14854402.6</v>
      </c>
      <c r="X917" s="24" t="s">
        <v>84</v>
      </c>
      <c r="Z917" s="23">
        <v>590822.57000000007</v>
      </c>
      <c r="AA917" s="26">
        <v>89177.43</v>
      </c>
    </row>
    <row r="918" spans="1:27" s="1" customFormat="1" ht="18.75" customHeight="1" x14ac:dyDescent="0.2">
      <c r="A918" s="20">
        <v>311955</v>
      </c>
      <c r="B918" s="12" t="s">
        <v>31</v>
      </c>
      <c r="C918" s="20">
        <v>19</v>
      </c>
      <c r="D918" s="1" t="s">
        <v>391</v>
      </c>
      <c r="E918" s="1" t="s">
        <v>448</v>
      </c>
      <c r="F918" s="20">
        <v>103</v>
      </c>
      <c r="G918" s="20">
        <v>311955</v>
      </c>
      <c r="H918" s="1" t="s">
        <v>1242</v>
      </c>
      <c r="I918" s="1">
        <v>38585093</v>
      </c>
      <c r="J918" s="21" t="s">
        <v>1243</v>
      </c>
      <c r="K918" s="1" t="s">
        <v>1244</v>
      </c>
      <c r="L918" s="21" t="s">
        <v>1245</v>
      </c>
      <c r="M918" s="22">
        <v>45536</v>
      </c>
      <c r="N918" s="22">
        <v>46446</v>
      </c>
      <c r="O918" s="77">
        <f t="shared" si="32"/>
        <v>0.84393634281066499</v>
      </c>
      <c r="P918" s="21" t="s">
        <v>1246</v>
      </c>
      <c r="Q918" s="1" t="s">
        <v>1247</v>
      </c>
      <c r="R918" s="20" t="s">
        <v>778</v>
      </c>
      <c r="S918" s="69">
        <v>12354378.890000001</v>
      </c>
      <c r="T918" s="69">
        <v>2180184.5099999998</v>
      </c>
      <c r="U918" s="69">
        <v>104430.39999999999</v>
      </c>
      <c r="V918" s="69">
        <v>0</v>
      </c>
      <c r="W918" s="69">
        <v>14638993.800000001</v>
      </c>
      <c r="X918" s="24" t="s">
        <v>84</v>
      </c>
      <c r="Z918" s="23">
        <v>3212399</v>
      </c>
      <c r="AA918" s="26">
        <v>0</v>
      </c>
    </row>
    <row r="919" spans="1:27" s="1" customFormat="1" ht="18.75" customHeight="1" x14ac:dyDescent="0.2">
      <c r="A919" s="20">
        <v>301527</v>
      </c>
      <c r="B919" s="12" t="s">
        <v>31</v>
      </c>
      <c r="C919" s="20">
        <v>20</v>
      </c>
      <c r="D919" s="1" t="s">
        <v>868</v>
      </c>
      <c r="E919" s="1" t="s">
        <v>869</v>
      </c>
      <c r="F919" s="20">
        <v>78</v>
      </c>
      <c r="G919" s="20">
        <v>301527</v>
      </c>
      <c r="H919" s="1" t="s">
        <v>1248</v>
      </c>
      <c r="I919" s="1">
        <v>10418150</v>
      </c>
      <c r="J919" s="21" t="s">
        <v>1249</v>
      </c>
      <c r="K919" s="1" t="s">
        <v>1250</v>
      </c>
      <c r="L919" s="21" t="s">
        <v>1251</v>
      </c>
      <c r="M919" s="22">
        <v>45536</v>
      </c>
      <c r="N919" s="22">
        <v>46265</v>
      </c>
      <c r="O919" s="77">
        <f t="shared" si="32"/>
        <v>0.80750000065013194</v>
      </c>
      <c r="P919" s="21" t="s">
        <v>1252</v>
      </c>
      <c r="Q919" s="1" t="s">
        <v>1253</v>
      </c>
      <c r="R919" s="20" t="s">
        <v>1254</v>
      </c>
      <c r="S919" s="69">
        <v>4005628.6</v>
      </c>
      <c r="T919" s="69">
        <v>706875.63</v>
      </c>
      <c r="U919" s="69">
        <v>248026.54</v>
      </c>
      <c r="V919" s="69">
        <v>0</v>
      </c>
      <c r="W919" s="69">
        <v>4960530.7700000005</v>
      </c>
      <c r="X919" s="24" t="s">
        <v>84</v>
      </c>
      <c r="Z919" s="23">
        <v>220000</v>
      </c>
      <c r="AA919" s="26">
        <v>0</v>
      </c>
    </row>
    <row r="920" spans="1:27" s="1" customFormat="1" ht="18.75" customHeight="1" x14ac:dyDescent="0.2">
      <c r="A920" s="20">
        <v>305099</v>
      </c>
      <c r="B920" s="12" t="s">
        <v>31</v>
      </c>
      <c r="C920" s="20">
        <v>21</v>
      </c>
      <c r="D920" s="1" t="s">
        <v>868</v>
      </c>
      <c r="E920" s="1" t="s">
        <v>869</v>
      </c>
      <c r="F920" s="20">
        <v>78</v>
      </c>
      <c r="G920" s="20">
        <v>305099</v>
      </c>
      <c r="H920" s="1" t="s">
        <v>1255</v>
      </c>
      <c r="I920" s="1">
        <v>10418150</v>
      </c>
      <c r="J920" s="21" t="s">
        <v>1249</v>
      </c>
      <c r="K920" s="1" t="s">
        <v>1256</v>
      </c>
      <c r="L920" s="21" t="s">
        <v>1257</v>
      </c>
      <c r="M920" s="22">
        <v>45536</v>
      </c>
      <c r="N920" s="22">
        <v>46265</v>
      </c>
      <c r="O920" s="77">
        <f t="shared" si="32"/>
        <v>0.82543955566065941</v>
      </c>
      <c r="P920" s="21" t="s">
        <v>1258</v>
      </c>
      <c r="Q920" s="1" t="s">
        <v>1253</v>
      </c>
      <c r="R920" s="20" t="s">
        <v>1254</v>
      </c>
      <c r="S920" s="69">
        <v>4096733.52</v>
      </c>
      <c r="T920" s="69">
        <v>722952.97</v>
      </c>
      <c r="U920" s="69">
        <v>143406.79999999999</v>
      </c>
      <c r="V920" s="69">
        <v>0</v>
      </c>
      <c r="W920" s="69">
        <v>4963093.29</v>
      </c>
      <c r="X920" s="24" t="s">
        <v>84</v>
      </c>
      <c r="Z920" s="23">
        <v>288215.64</v>
      </c>
      <c r="AA920" s="26">
        <v>24784.36</v>
      </c>
    </row>
    <row r="921" spans="1:27" s="1" customFormat="1" ht="18.75" customHeight="1" x14ac:dyDescent="0.2">
      <c r="A921" s="20">
        <v>305071</v>
      </c>
      <c r="B921" s="12" t="s">
        <v>31</v>
      </c>
      <c r="C921" s="20">
        <v>22</v>
      </c>
      <c r="D921" s="1" t="s">
        <v>868</v>
      </c>
      <c r="E921" s="1" t="s">
        <v>869</v>
      </c>
      <c r="F921" s="20">
        <v>78</v>
      </c>
      <c r="G921" s="20">
        <v>305071</v>
      </c>
      <c r="H921" s="1" t="s">
        <v>1259</v>
      </c>
      <c r="I921" s="1">
        <v>4659307</v>
      </c>
      <c r="J921" s="21" t="s">
        <v>1260</v>
      </c>
      <c r="K921" s="1" t="s">
        <v>1261</v>
      </c>
      <c r="L921" s="21" t="s">
        <v>1262</v>
      </c>
      <c r="M921" s="22">
        <v>45536</v>
      </c>
      <c r="N921" s="22">
        <v>46265</v>
      </c>
      <c r="O921" s="77">
        <f t="shared" si="32"/>
        <v>0.82921342234458806</v>
      </c>
      <c r="P921" s="21" t="s">
        <v>1263</v>
      </c>
      <c r="Q921" s="1" t="s">
        <v>1253</v>
      </c>
      <c r="R921" s="20" t="s">
        <v>1254</v>
      </c>
      <c r="S921" s="69">
        <v>4115625.41</v>
      </c>
      <c r="T921" s="69">
        <v>726286.84</v>
      </c>
      <c r="U921" s="69">
        <v>121376.21</v>
      </c>
      <c r="V921" s="69">
        <v>0</v>
      </c>
      <c r="W921" s="69">
        <v>4963288.46</v>
      </c>
      <c r="X921" s="24" t="s">
        <v>84</v>
      </c>
      <c r="Z921" s="23">
        <v>284719.42</v>
      </c>
      <c r="AA921" s="26">
        <v>25280.58</v>
      </c>
    </row>
    <row r="922" spans="1:27" s="1" customFormat="1" ht="18.75" customHeight="1" x14ac:dyDescent="0.2">
      <c r="A922" s="20">
        <v>302244</v>
      </c>
      <c r="B922" s="12" t="s">
        <v>31</v>
      </c>
      <c r="C922" s="20">
        <v>23</v>
      </c>
      <c r="D922" s="1" t="s">
        <v>868</v>
      </c>
      <c r="E922" s="1" t="s">
        <v>869</v>
      </c>
      <c r="F922" s="20">
        <v>78</v>
      </c>
      <c r="G922" s="20">
        <v>302244</v>
      </c>
      <c r="H922" s="1" t="s">
        <v>1497</v>
      </c>
      <c r="I922" s="1">
        <v>4248972</v>
      </c>
      <c r="J922" s="21" t="s">
        <v>1498</v>
      </c>
      <c r="K922" s="1" t="s">
        <v>1499</v>
      </c>
      <c r="L922" s="21" t="s">
        <v>1500</v>
      </c>
      <c r="M922" s="22">
        <v>45566</v>
      </c>
      <c r="N922" s="22">
        <v>46477</v>
      </c>
      <c r="O922" s="77">
        <f t="shared" si="32"/>
        <v>0.84999999979843577</v>
      </c>
      <c r="P922" s="21" t="s">
        <v>1501</v>
      </c>
      <c r="Q922" s="1" t="s">
        <v>1502</v>
      </c>
      <c r="R922" s="20" t="s">
        <v>1254</v>
      </c>
      <c r="S922" s="69">
        <v>4217017.16</v>
      </c>
      <c r="T922" s="69">
        <v>744179.5</v>
      </c>
      <c r="U922" s="69">
        <v>0</v>
      </c>
      <c r="V922" s="69">
        <v>0</v>
      </c>
      <c r="W922" s="69">
        <f>S922+T922</f>
        <v>4961196.66</v>
      </c>
      <c r="X922" s="24" t="s">
        <v>84</v>
      </c>
      <c r="Y922" s="1" t="s">
        <v>2945</v>
      </c>
      <c r="Z922" s="23">
        <v>374993.9</v>
      </c>
      <c r="AA922" s="26">
        <v>32850.82</v>
      </c>
    </row>
    <row r="923" spans="1:27" s="1" customFormat="1" ht="18.75" customHeight="1" x14ac:dyDescent="0.2">
      <c r="A923" s="20">
        <v>311110</v>
      </c>
      <c r="B923" s="12" t="s">
        <v>31</v>
      </c>
      <c r="C923" s="20">
        <v>24</v>
      </c>
      <c r="D923" s="1" t="s">
        <v>868</v>
      </c>
      <c r="E923" s="1" t="s">
        <v>869</v>
      </c>
      <c r="F923" s="20">
        <v>78</v>
      </c>
      <c r="G923" s="20">
        <v>311110</v>
      </c>
      <c r="H923" s="1" t="s">
        <v>1503</v>
      </c>
      <c r="I923" s="1">
        <v>4248972</v>
      </c>
      <c r="J923" s="21" t="s">
        <v>1498</v>
      </c>
      <c r="K923" s="1" t="s">
        <v>1240</v>
      </c>
      <c r="L923" s="21" t="s">
        <v>1504</v>
      </c>
      <c r="M923" s="22">
        <v>45566</v>
      </c>
      <c r="N923" s="22">
        <v>46477</v>
      </c>
      <c r="O923" s="77">
        <f t="shared" si="32"/>
        <v>0.84999999989925878</v>
      </c>
      <c r="P923" s="21" t="s">
        <v>308</v>
      </c>
      <c r="Q923" s="1" t="s">
        <v>91</v>
      </c>
      <c r="R923" s="20" t="s">
        <v>1254</v>
      </c>
      <c r="S923" s="69">
        <v>4218732.01</v>
      </c>
      <c r="T923" s="69">
        <v>744482.12</v>
      </c>
      <c r="U923" s="69">
        <v>0</v>
      </c>
      <c r="V923" s="69">
        <v>0</v>
      </c>
      <c r="W923" s="69">
        <f>S923+T923</f>
        <v>4963214.13</v>
      </c>
      <c r="X923" s="24" t="s">
        <v>84</v>
      </c>
      <c r="Z923" s="23">
        <v>348784.13999999996</v>
      </c>
      <c r="AA923" s="26">
        <v>0</v>
      </c>
    </row>
    <row r="924" spans="1:27" s="1" customFormat="1" ht="18.75" customHeight="1" x14ac:dyDescent="0.2">
      <c r="A924" s="20">
        <v>316987</v>
      </c>
      <c r="B924" s="12" t="s">
        <v>31</v>
      </c>
      <c r="C924" s="20">
        <v>25</v>
      </c>
      <c r="D924" s="1" t="s">
        <v>868</v>
      </c>
      <c r="E924" s="1" t="s">
        <v>869</v>
      </c>
      <c r="F924" s="20">
        <v>78</v>
      </c>
      <c r="G924" s="20">
        <v>316987</v>
      </c>
      <c r="H924" s="1" t="s">
        <v>1505</v>
      </c>
      <c r="I924" s="1">
        <v>1098129</v>
      </c>
      <c r="J924" s="21" t="s">
        <v>1506</v>
      </c>
      <c r="K924" s="1" t="s">
        <v>1507</v>
      </c>
      <c r="L924" s="21" t="s">
        <v>1508</v>
      </c>
      <c r="M924" s="22">
        <v>45566</v>
      </c>
      <c r="N924" s="22">
        <v>46295</v>
      </c>
      <c r="O924" s="77">
        <f t="shared" si="32"/>
        <v>0.80750000002114386</v>
      </c>
      <c r="P924" s="21" t="s">
        <v>811</v>
      </c>
      <c r="Q924" s="1" t="s">
        <v>1509</v>
      </c>
      <c r="R924" s="20" t="s">
        <v>1254</v>
      </c>
      <c r="S924" s="69">
        <v>3819084.59</v>
      </c>
      <c r="T924" s="69">
        <v>673956.1</v>
      </c>
      <c r="U924" s="69">
        <v>236475.83</v>
      </c>
      <c r="V924" s="69">
        <v>36860</v>
      </c>
      <c r="W924" s="69">
        <f t="shared" ref="W924:W951" si="33">S924+T924+U924+V924</f>
        <v>4766376.5199999996</v>
      </c>
      <c r="X924" s="24" t="s">
        <v>84</v>
      </c>
      <c r="Z924" s="23">
        <v>629606.65</v>
      </c>
      <c r="AA924" s="26">
        <v>27645</v>
      </c>
    </row>
    <row r="925" spans="1:27" s="1" customFormat="1" ht="18.75" customHeight="1" x14ac:dyDescent="0.2">
      <c r="A925" s="20">
        <v>313407</v>
      </c>
      <c r="B925" s="12" t="s">
        <v>31</v>
      </c>
      <c r="C925" s="20">
        <v>26</v>
      </c>
      <c r="D925" s="1" t="s">
        <v>868</v>
      </c>
      <c r="E925" s="1" t="s">
        <v>869</v>
      </c>
      <c r="F925" s="20">
        <v>78</v>
      </c>
      <c r="G925" s="20">
        <v>313407</v>
      </c>
      <c r="H925" s="1" t="s">
        <v>1510</v>
      </c>
      <c r="I925" s="1">
        <v>32302961</v>
      </c>
      <c r="J925" s="21" t="s">
        <v>1511</v>
      </c>
      <c r="K925" s="1" t="s">
        <v>1512</v>
      </c>
      <c r="L925" s="21" t="s">
        <v>1513</v>
      </c>
      <c r="M925" s="22">
        <v>45566</v>
      </c>
      <c r="N925" s="22">
        <v>46660</v>
      </c>
      <c r="O925" s="77">
        <f t="shared" si="32"/>
        <v>0.817291855425474</v>
      </c>
      <c r="P925" s="21" t="s">
        <v>221</v>
      </c>
      <c r="Q925" s="1" t="s">
        <v>1514</v>
      </c>
      <c r="R925" s="20" t="s">
        <v>1254</v>
      </c>
      <c r="S925" s="69">
        <v>4055391.57</v>
      </c>
      <c r="T925" s="69">
        <v>715657.34</v>
      </c>
      <c r="U925" s="69">
        <v>190938.1</v>
      </c>
      <c r="V925" s="69">
        <v>0</v>
      </c>
      <c r="W925" s="69">
        <f t="shared" si="33"/>
        <v>4961987.01</v>
      </c>
      <c r="X925" s="24" t="s">
        <v>84</v>
      </c>
      <c r="Y925" s="1" t="s">
        <v>2911</v>
      </c>
      <c r="Z925" s="23">
        <v>326242.98</v>
      </c>
      <c r="AA925" s="26">
        <v>0</v>
      </c>
    </row>
    <row r="926" spans="1:27" s="1" customFormat="1" ht="18.75" customHeight="1" x14ac:dyDescent="0.2">
      <c r="A926" s="20">
        <v>318083</v>
      </c>
      <c r="B926" s="12" t="s">
        <v>31</v>
      </c>
      <c r="C926" s="20">
        <v>27</v>
      </c>
      <c r="D926" s="1" t="s">
        <v>868</v>
      </c>
      <c r="E926" s="1" t="s">
        <v>869</v>
      </c>
      <c r="F926" s="20">
        <v>78</v>
      </c>
      <c r="G926" s="20">
        <v>318083</v>
      </c>
      <c r="H926" s="1" t="s">
        <v>1515</v>
      </c>
      <c r="I926" s="1">
        <v>28235562</v>
      </c>
      <c r="J926" s="21" t="s">
        <v>1516</v>
      </c>
      <c r="K926" s="1" t="s">
        <v>1517</v>
      </c>
      <c r="L926" s="21" t="s">
        <v>1518</v>
      </c>
      <c r="M926" s="22">
        <v>45566</v>
      </c>
      <c r="N926" s="22">
        <v>46660</v>
      </c>
      <c r="O926" s="77">
        <f t="shared" si="32"/>
        <v>0.83255501433706114</v>
      </c>
      <c r="P926" s="21" t="s">
        <v>221</v>
      </c>
      <c r="Q926" s="1" t="s">
        <v>1514</v>
      </c>
      <c r="R926" s="20" t="s">
        <v>1254</v>
      </c>
      <c r="S926" s="69">
        <v>4132618.93</v>
      </c>
      <c r="T926" s="69">
        <v>729285.69</v>
      </c>
      <c r="U926" s="69">
        <v>101874.18</v>
      </c>
      <c r="V926" s="69">
        <v>0</v>
      </c>
      <c r="W926" s="69">
        <f t="shared" si="33"/>
        <v>4963778.8</v>
      </c>
      <c r="X926" s="24" t="s">
        <v>84</v>
      </c>
      <c r="Y926" s="1" t="s">
        <v>2946</v>
      </c>
      <c r="Z926" s="23">
        <v>495000</v>
      </c>
      <c r="AA926" s="26">
        <v>0</v>
      </c>
    </row>
    <row r="927" spans="1:27" s="1" customFormat="1" ht="18.75" customHeight="1" x14ac:dyDescent="0.2">
      <c r="A927" s="20">
        <v>318145</v>
      </c>
      <c r="B927" s="12" t="s">
        <v>31</v>
      </c>
      <c r="C927" s="20">
        <v>28</v>
      </c>
      <c r="D927" s="1" t="s">
        <v>868</v>
      </c>
      <c r="E927" s="1" t="s">
        <v>869</v>
      </c>
      <c r="F927" s="20">
        <v>78</v>
      </c>
      <c r="G927" s="20">
        <v>318145</v>
      </c>
      <c r="H927" s="1" t="s">
        <v>1519</v>
      </c>
      <c r="I927" s="1">
        <v>4371311</v>
      </c>
      <c r="J927" s="21" t="s">
        <v>806</v>
      </c>
      <c r="K927" s="1" t="s">
        <v>1520</v>
      </c>
      <c r="L927" s="21" t="s">
        <v>1241</v>
      </c>
      <c r="M927" s="22">
        <v>45566</v>
      </c>
      <c r="N927" s="22">
        <v>46660</v>
      </c>
      <c r="O927" s="77">
        <f t="shared" si="32"/>
        <v>0.85000000060577174</v>
      </c>
      <c r="P927" s="21" t="s">
        <v>308</v>
      </c>
      <c r="Q927" s="1" t="s">
        <v>91</v>
      </c>
      <c r="R927" s="20" t="s">
        <v>1254</v>
      </c>
      <c r="S927" s="69">
        <v>4209506.1900000004</v>
      </c>
      <c r="T927" s="69">
        <v>742854.03</v>
      </c>
      <c r="U927" s="69">
        <v>0</v>
      </c>
      <c r="V927" s="69">
        <v>0</v>
      </c>
      <c r="W927" s="69">
        <f t="shared" si="33"/>
        <v>4952360.2200000007</v>
      </c>
      <c r="X927" s="24" t="s">
        <v>84</v>
      </c>
      <c r="Z927" s="23">
        <v>495236.02</v>
      </c>
      <c r="AA927" s="26">
        <v>0</v>
      </c>
    </row>
    <row r="928" spans="1:27" s="1" customFormat="1" ht="18.75" customHeight="1" x14ac:dyDescent="0.2">
      <c r="A928" s="20">
        <v>301765</v>
      </c>
      <c r="B928" s="12" t="s">
        <v>31</v>
      </c>
      <c r="C928" s="20">
        <v>29</v>
      </c>
      <c r="D928" s="1" t="s">
        <v>868</v>
      </c>
      <c r="E928" s="1" t="s">
        <v>869</v>
      </c>
      <c r="F928" s="20">
        <v>78</v>
      </c>
      <c r="G928" s="20">
        <v>301765</v>
      </c>
      <c r="H928" s="1" t="s">
        <v>1521</v>
      </c>
      <c r="I928" s="1">
        <v>4011002</v>
      </c>
      <c r="J928" s="21" t="s">
        <v>1522</v>
      </c>
      <c r="K928" s="1" t="s">
        <v>1523</v>
      </c>
      <c r="L928" s="21" t="s">
        <v>1524</v>
      </c>
      <c r="M928" s="22">
        <v>45566</v>
      </c>
      <c r="N928" s="22">
        <v>46295</v>
      </c>
      <c r="O928" s="77">
        <f t="shared" si="32"/>
        <v>0.84999999717737285</v>
      </c>
      <c r="P928" s="21" t="s">
        <v>1525</v>
      </c>
      <c r="Q928" s="1" t="s">
        <v>91</v>
      </c>
      <c r="R928" s="20" t="s">
        <v>1254</v>
      </c>
      <c r="S928" s="69">
        <v>4215930.49</v>
      </c>
      <c r="T928" s="69">
        <v>743987.74</v>
      </c>
      <c r="U928" s="69">
        <v>0.01</v>
      </c>
      <c r="V928" s="69">
        <v>0</v>
      </c>
      <c r="W928" s="69">
        <f t="shared" si="33"/>
        <v>4959918.24</v>
      </c>
      <c r="X928" s="24" t="s">
        <v>84</v>
      </c>
      <c r="Y928" s="1" t="s">
        <v>2878</v>
      </c>
      <c r="Z928" s="23">
        <v>401770.15000000008</v>
      </c>
      <c r="AA928" s="26">
        <v>0</v>
      </c>
    </row>
    <row r="929" spans="1:27" s="1" customFormat="1" ht="18.75" customHeight="1" x14ac:dyDescent="0.2">
      <c r="A929" s="20">
        <v>310939</v>
      </c>
      <c r="B929" s="12" t="s">
        <v>31</v>
      </c>
      <c r="C929" s="20">
        <v>30</v>
      </c>
      <c r="D929" s="1" t="s">
        <v>868</v>
      </c>
      <c r="E929" s="1" t="s">
        <v>869</v>
      </c>
      <c r="F929" s="20">
        <v>78</v>
      </c>
      <c r="G929" s="20">
        <v>310939</v>
      </c>
      <c r="H929" s="1" t="s">
        <v>1526</v>
      </c>
      <c r="I929" s="1">
        <v>4248972</v>
      </c>
      <c r="J929" s="21" t="s">
        <v>1498</v>
      </c>
      <c r="K929" s="1" t="s">
        <v>1527</v>
      </c>
      <c r="L929" s="21" t="s">
        <v>1528</v>
      </c>
      <c r="M929" s="22">
        <v>45566</v>
      </c>
      <c r="N929" s="22">
        <v>46295</v>
      </c>
      <c r="O929" s="77">
        <f t="shared" si="32"/>
        <v>0.8495365594192561</v>
      </c>
      <c r="P929" s="21" t="s">
        <v>1529</v>
      </c>
      <c r="Q929" s="1" t="s">
        <v>1530</v>
      </c>
      <c r="R929" s="20" t="s">
        <v>1254</v>
      </c>
      <c r="S929" s="69">
        <v>4206985.2300000004</v>
      </c>
      <c r="T929" s="69">
        <v>742409.16</v>
      </c>
      <c r="U929" s="69">
        <v>2700</v>
      </c>
      <c r="V929" s="69">
        <v>0</v>
      </c>
      <c r="W929" s="69">
        <f t="shared" si="33"/>
        <v>4952094.3900000006</v>
      </c>
      <c r="X929" s="24" t="s">
        <v>84</v>
      </c>
      <c r="Y929" s="1" t="s">
        <v>2947</v>
      </c>
      <c r="Z929" s="23">
        <v>474979.25999999995</v>
      </c>
      <c r="AA929" s="26">
        <v>3652.11</v>
      </c>
    </row>
    <row r="930" spans="1:27" s="1" customFormat="1" ht="18.75" customHeight="1" x14ac:dyDescent="0.2">
      <c r="A930" s="20">
        <v>318030</v>
      </c>
      <c r="B930" s="12" t="s">
        <v>31</v>
      </c>
      <c r="C930" s="20">
        <v>31</v>
      </c>
      <c r="D930" s="1" t="s">
        <v>868</v>
      </c>
      <c r="E930" s="1" t="s">
        <v>869</v>
      </c>
      <c r="F930" s="20">
        <v>78</v>
      </c>
      <c r="G930" s="20">
        <v>318030</v>
      </c>
      <c r="H930" s="1" t="s">
        <v>1531</v>
      </c>
      <c r="I930" s="1">
        <v>1098129</v>
      </c>
      <c r="J930" s="21" t="s">
        <v>1506</v>
      </c>
      <c r="K930" s="1" t="s">
        <v>1507</v>
      </c>
      <c r="L930" s="21" t="s">
        <v>1532</v>
      </c>
      <c r="M930" s="22">
        <v>45566</v>
      </c>
      <c r="N930" s="22">
        <v>46356</v>
      </c>
      <c r="O930" s="77">
        <f t="shared" si="32"/>
        <v>0.80749999518751903</v>
      </c>
      <c r="P930" s="21" t="s">
        <v>1533</v>
      </c>
      <c r="Q930" s="1" t="s">
        <v>1509</v>
      </c>
      <c r="R930" s="20" t="s">
        <v>1254</v>
      </c>
      <c r="S930" s="69">
        <v>3985080.71</v>
      </c>
      <c r="T930" s="69">
        <v>703249.54</v>
      </c>
      <c r="U930" s="69">
        <v>246754.25</v>
      </c>
      <c r="V930" s="69">
        <v>4484</v>
      </c>
      <c r="W930" s="69">
        <f t="shared" si="33"/>
        <v>4939568.5</v>
      </c>
      <c r="X930" s="24" t="s">
        <v>84</v>
      </c>
      <c r="Z930" s="23">
        <v>493508.45</v>
      </c>
      <c r="AA930" s="26">
        <v>0</v>
      </c>
    </row>
    <row r="931" spans="1:27" s="1" customFormat="1" ht="18.75" customHeight="1" x14ac:dyDescent="0.2">
      <c r="A931" s="20">
        <v>318308</v>
      </c>
      <c r="B931" s="12" t="s">
        <v>31</v>
      </c>
      <c r="C931" s="20">
        <v>32</v>
      </c>
      <c r="D931" s="1" t="s">
        <v>868</v>
      </c>
      <c r="E931" s="1" t="s">
        <v>869</v>
      </c>
      <c r="F931" s="20">
        <v>78</v>
      </c>
      <c r="G931" s="20">
        <v>318308</v>
      </c>
      <c r="H931" s="1" t="s">
        <v>1534</v>
      </c>
      <c r="I931" s="1" t="s">
        <v>1535</v>
      </c>
      <c r="J931" s="21" t="s">
        <v>1536</v>
      </c>
      <c r="K931" s="1" t="s">
        <v>278</v>
      </c>
      <c r="L931" s="21" t="s">
        <v>1410</v>
      </c>
      <c r="M931" s="22">
        <v>45566</v>
      </c>
      <c r="N931" s="22">
        <v>46660</v>
      </c>
      <c r="O931" s="77">
        <f t="shared" si="32"/>
        <v>0.82172645902194219</v>
      </c>
      <c r="P931" s="21" t="s">
        <v>308</v>
      </c>
      <c r="Q931" s="1" t="s">
        <v>91</v>
      </c>
      <c r="R931" s="20" t="s">
        <v>1254</v>
      </c>
      <c r="S931" s="69">
        <v>4072834.39</v>
      </c>
      <c r="T931" s="69">
        <v>718735.48</v>
      </c>
      <c r="U931" s="69">
        <v>164865.87</v>
      </c>
      <c r="V931" s="69">
        <v>0</v>
      </c>
      <c r="W931" s="69">
        <f t="shared" si="33"/>
        <v>4956435.74</v>
      </c>
      <c r="X931" s="24" t="s">
        <v>84</v>
      </c>
      <c r="Z931" s="23">
        <v>350279.8</v>
      </c>
      <c r="AA931" s="26">
        <v>0</v>
      </c>
    </row>
    <row r="932" spans="1:27" s="1" customFormat="1" ht="18.75" customHeight="1" x14ac:dyDescent="0.2">
      <c r="A932" s="20">
        <v>317444</v>
      </c>
      <c r="B932" s="12" t="s">
        <v>31</v>
      </c>
      <c r="C932" s="20">
        <v>33</v>
      </c>
      <c r="D932" s="1" t="s">
        <v>868</v>
      </c>
      <c r="E932" s="1" t="s">
        <v>869</v>
      </c>
      <c r="F932" s="20">
        <v>78</v>
      </c>
      <c r="G932" s="20">
        <v>317444</v>
      </c>
      <c r="H932" s="1" t="s">
        <v>1537</v>
      </c>
      <c r="I932" s="1" t="s">
        <v>1538</v>
      </c>
      <c r="J932" s="21" t="s">
        <v>66</v>
      </c>
      <c r="K932" s="1" t="s">
        <v>187</v>
      </c>
      <c r="L932" s="21" t="s">
        <v>1539</v>
      </c>
      <c r="M932" s="22">
        <v>45566</v>
      </c>
      <c r="N932" s="22">
        <v>46660</v>
      </c>
      <c r="O932" s="77">
        <f t="shared" si="32"/>
        <v>0.850000000503918</v>
      </c>
      <c r="P932" s="21" t="s">
        <v>459</v>
      </c>
      <c r="Q932" s="1" t="s">
        <v>96</v>
      </c>
      <c r="R932" s="20" t="s">
        <v>1254</v>
      </c>
      <c r="S932" s="69">
        <v>4216955.7</v>
      </c>
      <c r="T932" s="69">
        <v>744168.65</v>
      </c>
      <c r="U932" s="69">
        <v>0</v>
      </c>
      <c r="V932" s="69">
        <v>0</v>
      </c>
      <c r="W932" s="69">
        <f t="shared" si="33"/>
        <v>4961124.3500000006</v>
      </c>
      <c r="X932" s="24" t="s">
        <v>84</v>
      </c>
      <c r="Z932" s="23">
        <v>290000</v>
      </c>
      <c r="AA932" s="26">
        <v>0</v>
      </c>
    </row>
    <row r="933" spans="1:27" s="1" customFormat="1" ht="18.75" customHeight="1" x14ac:dyDescent="0.2">
      <c r="A933" s="20">
        <v>311248</v>
      </c>
      <c r="B933" s="12" t="s">
        <v>31</v>
      </c>
      <c r="C933" s="20">
        <v>34</v>
      </c>
      <c r="D933" s="1" t="s">
        <v>868</v>
      </c>
      <c r="E933" s="1" t="s">
        <v>869</v>
      </c>
      <c r="F933" s="20">
        <v>78</v>
      </c>
      <c r="G933" s="20">
        <v>311248</v>
      </c>
      <c r="H933" s="1" t="s">
        <v>1540</v>
      </c>
      <c r="I933" s="1">
        <v>449981</v>
      </c>
      <c r="J933" s="21" t="s">
        <v>852</v>
      </c>
      <c r="K933" s="1" t="s">
        <v>1541</v>
      </c>
      <c r="L933" s="21" t="s">
        <v>1542</v>
      </c>
      <c r="M933" s="22">
        <v>45566</v>
      </c>
      <c r="N933" s="22">
        <v>46387</v>
      </c>
      <c r="O933" s="77">
        <f t="shared" si="32"/>
        <v>0.80749999748973</v>
      </c>
      <c r="P933" s="21" t="s">
        <v>221</v>
      </c>
      <c r="Q933" s="1" t="s">
        <v>1543</v>
      </c>
      <c r="R933" s="20" t="s">
        <v>1254</v>
      </c>
      <c r="S933" s="69">
        <v>3988813.81</v>
      </c>
      <c r="T933" s="69">
        <v>703908.32</v>
      </c>
      <c r="U933" s="69">
        <v>246985.39</v>
      </c>
      <c r="V933" s="69">
        <v>0</v>
      </c>
      <c r="W933" s="69">
        <f t="shared" si="33"/>
        <v>4939707.5199999996</v>
      </c>
      <c r="X933" s="24" t="s">
        <v>84</v>
      </c>
      <c r="Z933" s="23">
        <v>465500</v>
      </c>
      <c r="AA933" s="26">
        <v>0</v>
      </c>
    </row>
    <row r="934" spans="1:27" s="1" customFormat="1" ht="18.75" customHeight="1" x14ac:dyDescent="0.2">
      <c r="A934" s="20">
        <v>316350</v>
      </c>
      <c r="B934" s="12" t="s">
        <v>31</v>
      </c>
      <c r="C934" s="20">
        <v>35</v>
      </c>
      <c r="D934" s="1" t="s">
        <v>868</v>
      </c>
      <c r="E934" s="1" t="s">
        <v>869</v>
      </c>
      <c r="F934" s="20">
        <v>78</v>
      </c>
      <c r="G934" s="20">
        <v>316350</v>
      </c>
      <c r="H934" s="1" t="s">
        <v>1544</v>
      </c>
      <c r="I934" s="1">
        <v>449981</v>
      </c>
      <c r="J934" s="21" t="s">
        <v>852</v>
      </c>
      <c r="K934" s="1" t="s">
        <v>1545</v>
      </c>
      <c r="L934" s="21" t="s">
        <v>1546</v>
      </c>
      <c r="M934" s="22">
        <v>45566</v>
      </c>
      <c r="N934" s="22">
        <v>46477</v>
      </c>
      <c r="O934" s="77">
        <f t="shared" si="32"/>
        <v>0.80749999478169243</v>
      </c>
      <c r="P934" s="21" t="s">
        <v>1547</v>
      </c>
      <c r="Q934" s="1" t="s">
        <v>1548</v>
      </c>
      <c r="R934" s="20" t="s">
        <v>1254</v>
      </c>
      <c r="S934" s="69">
        <v>3984649.18</v>
      </c>
      <c r="T934" s="69">
        <v>703173.39</v>
      </c>
      <c r="U934" s="69">
        <v>246727.53</v>
      </c>
      <c r="V934" s="69">
        <v>0</v>
      </c>
      <c r="W934" s="69">
        <f t="shared" si="33"/>
        <v>4934550.1000000006</v>
      </c>
      <c r="X934" s="24" t="s">
        <v>84</v>
      </c>
      <c r="Z934" s="23">
        <v>380000</v>
      </c>
      <c r="AA934" s="26">
        <v>0</v>
      </c>
    </row>
    <row r="935" spans="1:27" s="1" customFormat="1" ht="18.75" customHeight="1" x14ac:dyDescent="0.2">
      <c r="A935" s="20">
        <v>318122</v>
      </c>
      <c r="B935" s="12" t="s">
        <v>31</v>
      </c>
      <c r="C935" s="20">
        <v>36</v>
      </c>
      <c r="D935" s="1" t="s">
        <v>868</v>
      </c>
      <c r="E935" s="1" t="s">
        <v>869</v>
      </c>
      <c r="F935" s="20">
        <v>78</v>
      </c>
      <c r="G935" s="20">
        <v>318122</v>
      </c>
      <c r="H935" s="1" t="s">
        <v>1549</v>
      </c>
      <c r="I935" s="1">
        <v>1065547</v>
      </c>
      <c r="J935" s="21" t="s">
        <v>799</v>
      </c>
      <c r="K935" s="1" t="s">
        <v>877</v>
      </c>
      <c r="L935" s="21" t="s">
        <v>1550</v>
      </c>
      <c r="M935" s="22">
        <v>45566</v>
      </c>
      <c r="N935" s="22">
        <v>46660</v>
      </c>
      <c r="O935" s="77">
        <f t="shared" si="32"/>
        <v>0.850000000815057</v>
      </c>
      <c r="P935" s="21" t="s">
        <v>811</v>
      </c>
      <c r="Q935" s="1" t="s">
        <v>1551</v>
      </c>
      <c r="R935" s="20" t="s">
        <v>1254</v>
      </c>
      <c r="S935" s="69">
        <v>4171487.85</v>
      </c>
      <c r="T935" s="69">
        <v>736144.91</v>
      </c>
      <c r="U935" s="69">
        <v>0</v>
      </c>
      <c r="V935" s="69">
        <v>0</v>
      </c>
      <c r="W935" s="69">
        <f t="shared" si="33"/>
        <v>4907632.76</v>
      </c>
      <c r="X935" s="24" t="s">
        <v>84</v>
      </c>
      <c r="Y935" s="1" t="s">
        <v>2902</v>
      </c>
      <c r="Z935" s="23">
        <v>424000</v>
      </c>
      <c r="AA935" s="26">
        <v>0</v>
      </c>
    </row>
    <row r="936" spans="1:27" s="1" customFormat="1" ht="18.75" customHeight="1" x14ac:dyDescent="0.2">
      <c r="A936" s="20">
        <v>318280</v>
      </c>
      <c r="B936" s="12" t="s">
        <v>31</v>
      </c>
      <c r="C936" s="20">
        <v>37</v>
      </c>
      <c r="D936" s="1" t="s">
        <v>868</v>
      </c>
      <c r="E936" s="1" t="s">
        <v>869</v>
      </c>
      <c r="F936" s="20">
        <v>78</v>
      </c>
      <c r="G936" s="20">
        <v>318280</v>
      </c>
      <c r="H936" s="1" t="s">
        <v>1552</v>
      </c>
      <c r="I936" s="1">
        <v>1065547</v>
      </c>
      <c r="J936" s="21" t="s">
        <v>799</v>
      </c>
      <c r="K936" s="1" t="s">
        <v>1553</v>
      </c>
      <c r="L936" s="21" t="s">
        <v>1241</v>
      </c>
      <c r="M936" s="22">
        <v>45566</v>
      </c>
      <c r="N936" s="22">
        <v>46660</v>
      </c>
      <c r="O936" s="77">
        <f t="shared" si="32"/>
        <v>0.83561189005941283</v>
      </c>
      <c r="P936" s="21" t="s">
        <v>820</v>
      </c>
      <c r="Q936" s="1" t="s">
        <v>1554</v>
      </c>
      <c r="R936" s="20" t="s">
        <v>1254</v>
      </c>
      <c r="S936" s="69">
        <v>4144213.96</v>
      </c>
      <c r="T936" s="69">
        <v>731331.88</v>
      </c>
      <c r="U936" s="69">
        <v>83950.32</v>
      </c>
      <c r="V936" s="69">
        <v>0</v>
      </c>
      <c r="W936" s="69">
        <f t="shared" si="33"/>
        <v>4959496.16</v>
      </c>
      <c r="X936" s="24" t="s">
        <v>84</v>
      </c>
      <c r="Z936" s="23">
        <v>417900.64</v>
      </c>
      <c r="AA936" s="26">
        <v>0</v>
      </c>
    </row>
    <row r="937" spans="1:27" s="1" customFormat="1" ht="18.75" customHeight="1" x14ac:dyDescent="0.2">
      <c r="A937" s="20">
        <v>308868</v>
      </c>
      <c r="B937" s="12" t="s">
        <v>31</v>
      </c>
      <c r="C937" s="20">
        <v>38</v>
      </c>
      <c r="D937" s="1" t="s">
        <v>868</v>
      </c>
      <c r="E937" s="1" t="s">
        <v>869</v>
      </c>
      <c r="F937" s="20">
        <v>78</v>
      </c>
      <c r="G937" s="20">
        <v>308868</v>
      </c>
      <c r="H937" s="1" t="s">
        <v>1555</v>
      </c>
      <c r="I937" s="1">
        <v>21040008</v>
      </c>
      <c r="J937" s="21" t="s">
        <v>1556</v>
      </c>
      <c r="K937" s="1" t="s">
        <v>81</v>
      </c>
      <c r="L937" s="21" t="s">
        <v>1557</v>
      </c>
      <c r="M937" s="22">
        <v>45566</v>
      </c>
      <c r="N937" s="22">
        <v>46660</v>
      </c>
      <c r="O937" s="77">
        <f t="shared" si="32"/>
        <v>0.80749986218442982</v>
      </c>
      <c r="P937" s="21" t="s">
        <v>1558</v>
      </c>
      <c r="Q937" s="1" t="s">
        <v>1559</v>
      </c>
      <c r="R937" s="20" t="s">
        <v>1254</v>
      </c>
      <c r="S937" s="69">
        <v>4007600.28</v>
      </c>
      <c r="T937" s="69">
        <v>707223.58</v>
      </c>
      <c r="U937" s="69">
        <v>248149.47</v>
      </c>
      <c r="V937" s="69">
        <v>0</v>
      </c>
      <c r="W937" s="69">
        <f t="shared" si="33"/>
        <v>4962973.3299999991</v>
      </c>
      <c r="X937" s="24" t="s">
        <v>84</v>
      </c>
      <c r="Z937" s="23">
        <v>250000</v>
      </c>
      <c r="AA937" s="26">
        <v>0</v>
      </c>
    </row>
    <row r="938" spans="1:27" s="1" customFormat="1" ht="18.75" customHeight="1" x14ac:dyDescent="0.2">
      <c r="A938" s="20">
        <v>308914</v>
      </c>
      <c r="B938" s="12" t="s">
        <v>31</v>
      </c>
      <c r="C938" s="20">
        <v>39</v>
      </c>
      <c r="D938" s="1" t="s">
        <v>868</v>
      </c>
      <c r="E938" s="1" t="s">
        <v>869</v>
      </c>
      <c r="F938" s="20">
        <v>78</v>
      </c>
      <c r="G938" s="20">
        <v>308914</v>
      </c>
      <c r="H938" s="1" t="s">
        <v>1560</v>
      </c>
      <c r="I938" s="1">
        <v>2842250</v>
      </c>
      <c r="J938" s="21" t="s">
        <v>546</v>
      </c>
      <c r="K938" s="1" t="s">
        <v>1561</v>
      </c>
      <c r="L938" s="21" t="s">
        <v>1562</v>
      </c>
      <c r="M938" s="22">
        <v>45566</v>
      </c>
      <c r="N938" s="22">
        <v>46660</v>
      </c>
      <c r="O938" s="77">
        <f t="shared" si="32"/>
        <v>0.82924207440776998</v>
      </c>
      <c r="P938" s="21" t="s">
        <v>291</v>
      </c>
      <c r="Q938" s="1" t="s">
        <v>1563</v>
      </c>
      <c r="R938" s="20" t="s">
        <v>1254</v>
      </c>
      <c r="S938" s="69">
        <v>4097289.41</v>
      </c>
      <c r="T938" s="69">
        <v>723051.07</v>
      </c>
      <c r="U938" s="69">
        <v>120664.73</v>
      </c>
      <c r="V938" s="69">
        <v>0</v>
      </c>
      <c r="W938" s="69">
        <f t="shared" si="33"/>
        <v>4941005.2100000009</v>
      </c>
      <c r="X938" s="24" t="s">
        <v>84</v>
      </c>
      <c r="Z938" s="23">
        <v>494100.52</v>
      </c>
      <c r="AA938" s="26">
        <v>0</v>
      </c>
    </row>
    <row r="939" spans="1:27" s="1" customFormat="1" ht="18.75" customHeight="1" x14ac:dyDescent="0.2">
      <c r="A939" s="20">
        <v>313176</v>
      </c>
      <c r="B939" s="12" t="s">
        <v>31</v>
      </c>
      <c r="C939" s="20">
        <v>40</v>
      </c>
      <c r="D939" s="1" t="s">
        <v>868</v>
      </c>
      <c r="E939" s="1" t="s">
        <v>869</v>
      </c>
      <c r="F939" s="20">
        <v>78</v>
      </c>
      <c r="G939" s="20">
        <v>313176</v>
      </c>
      <c r="H939" s="1" t="s">
        <v>1564</v>
      </c>
      <c r="I939" s="1">
        <v>18088650</v>
      </c>
      <c r="J939" s="21" t="s">
        <v>1565</v>
      </c>
      <c r="K939" s="1" t="s">
        <v>1566</v>
      </c>
      <c r="L939" s="21" t="s">
        <v>1567</v>
      </c>
      <c r="M939" s="22">
        <v>45566</v>
      </c>
      <c r="N939" s="22">
        <v>46295</v>
      </c>
      <c r="O939" s="77">
        <f t="shared" si="32"/>
        <v>0.83258384320806234</v>
      </c>
      <c r="P939" s="21" t="s">
        <v>1568</v>
      </c>
      <c r="Q939" s="1" t="s">
        <v>1569</v>
      </c>
      <c r="R939" s="20" t="s">
        <v>1254</v>
      </c>
      <c r="S939" s="69">
        <v>4132769.59</v>
      </c>
      <c r="T939" s="69">
        <v>729312.28</v>
      </c>
      <c r="U939" s="69">
        <v>101706.01</v>
      </c>
      <c r="V939" s="69">
        <v>0</v>
      </c>
      <c r="W939" s="69">
        <f t="shared" si="33"/>
        <v>4963787.88</v>
      </c>
      <c r="X939" s="24" t="s">
        <v>84</v>
      </c>
      <c r="Z939" s="23">
        <v>496288</v>
      </c>
      <c r="AA939" s="26">
        <v>0</v>
      </c>
    </row>
    <row r="940" spans="1:27" s="1" customFormat="1" ht="18.75" customHeight="1" x14ac:dyDescent="0.2">
      <c r="A940" s="20">
        <v>313177</v>
      </c>
      <c r="B940" s="12" t="s">
        <v>31</v>
      </c>
      <c r="C940" s="20">
        <v>41</v>
      </c>
      <c r="D940" s="1" t="s">
        <v>868</v>
      </c>
      <c r="E940" s="1" t="s">
        <v>869</v>
      </c>
      <c r="F940" s="20">
        <v>78</v>
      </c>
      <c r="G940" s="20">
        <v>313177</v>
      </c>
      <c r="H940" s="1" t="s">
        <v>1570</v>
      </c>
      <c r="I940" s="1">
        <v>18088650</v>
      </c>
      <c r="J940" s="21" t="s">
        <v>1565</v>
      </c>
      <c r="K940" s="1" t="s">
        <v>1566</v>
      </c>
      <c r="L940" s="21" t="s">
        <v>1571</v>
      </c>
      <c r="M940" s="22">
        <v>45566</v>
      </c>
      <c r="N940" s="22">
        <v>46295</v>
      </c>
      <c r="O940" s="77">
        <f t="shared" si="32"/>
        <v>0.83258384320806234</v>
      </c>
      <c r="P940" s="21" t="s">
        <v>400</v>
      </c>
      <c r="Q940" s="1" t="s">
        <v>401</v>
      </c>
      <c r="R940" s="20" t="s">
        <v>1254</v>
      </c>
      <c r="S940" s="69">
        <v>4132769.59</v>
      </c>
      <c r="T940" s="69">
        <v>729312.28</v>
      </c>
      <c r="U940" s="69">
        <v>101706.01</v>
      </c>
      <c r="V940" s="69">
        <v>0</v>
      </c>
      <c r="W940" s="69">
        <f t="shared" si="33"/>
        <v>4963787.88</v>
      </c>
      <c r="X940" s="24" t="s">
        <v>84</v>
      </c>
      <c r="Z940" s="23">
        <v>496288</v>
      </c>
      <c r="AA940" s="26">
        <v>0</v>
      </c>
    </row>
    <row r="941" spans="1:27" s="1" customFormat="1" ht="18.75" customHeight="1" x14ac:dyDescent="0.2">
      <c r="A941" s="20">
        <v>304382</v>
      </c>
      <c r="B941" s="12" t="s">
        <v>31</v>
      </c>
      <c r="C941" s="20">
        <v>42</v>
      </c>
      <c r="D941" s="1" t="s">
        <v>868</v>
      </c>
      <c r="E941" s="1" t="s">
        <v>869</v>
      </c>
      <c r="F941" s="20">
        <v>78</v>
      </c>
      <c r="G941" s="20">
        <v>304382</v>
      </c>
      <c r="H941" s="1" t="s">
        <v>1572</v>
      </c>
      <c r="I941" s="1">
        <v>27339948</v>
      </c>
      <c r="J941" s="21" t="s">
        <v>1573</v>
      </c>
      <c r="K941" s="1" t="s">
        <v>1574</v>
      </c>
      <c r="L941" s="21" t="s">
        <v>1575</v>
      </c>
      <c r="M941" s="22">
        <v>45566</v>
      </c>
      <c r="N941" s="22">
        <v>46660</v>
      </c>
      <c r="O941" s="77">
        <f t="shared" si="32"/>
        <v>0.80749999883654311</v>
      </c>
      <c r="P941" s="21" t="s">
        <v>308</v>
      </c>
      <c r="Q941" s="1" t="s">
        <v>91</v>
      </c>
      <c r="R941" s="20" t="s">
        <v>1254</v>
      </c>
      <c r="S941" s="69">
        <v>4008152.19</v>
      </c>
      <c r="T941" s="69">
        <v>707320.97</v>
      </c>
      <c r="U941" s="69">
        <v>248182.81</v>
      </c>
      <c r="V941" s="69">
        <v>0</v>
      </c>
      <c r="W941" s="69">
        <f t="shared" si="33"/>
        <v>4963655.97</v>
      </c>
      <c r="X941" s="24" t="s">
        <v>84</v>
      </c>
      <c r="Z941" s="23">
        <v>370388.98</v>
      </c>
      <c r="AA941" s="26">
        <v>0</v>
      </c>
    </row>
    <row r="942" spans="1:27" s="1" customFormat="1" ht="18.75" customHeight="1" x14ac:dyDescent="0.2">
      <c r="A942" s="20">
        <v>308900</v>
      </c>
      <c r="B942" s="12" t="s">
        <v>31</v>
      </c>
      <c r="C942" s="20">
        <v>43</v>
      </c>
      <c r="D942" s="1" t="s">
        <v>868</v>
      </c>
      <c r="E942" s="1" t="s">
        <v>869</v>
      </c>
      <c r="F942" s="20">
        <v>78</v>
      </c>
      <c r="G942" s="20">
        <v>308900</v>
      </c>
      <c r="H942" s="1" t="s">
        <v>1576</v>
      </c>
      <c r="I942" s="1">
        <v>2842250</v>
      </c>
      <c r="J942" s="21" t="s">
        <v>546</v>
      </c>
      <c r="K942" s="1" t="s">
        <v>1561</v>
      </c>
      <c r="L942" s="21" t="s">
        <v>1577</v>
      </c>
      <c r="M942" s="22">
        <v>45566</v>
      </c>
      <c r="N942" s="22">
        <v>46660</v>
      </c>
      <c r="O942" s="77">
        <f t="shared" si="32"/>
        <v>0.82924207440776998</v>
      </c>
      <c r="P942" s="21" t="s">
        <v>291</v>
      </c>
      <c r="Q942" s="1" t="s">
        <v>1563</v>
      </c>
      <c r="R942" s="20" t="s">
        <v>1254</v>
      </c>
      <c r="S942" s="69">
        <v>4097289.41</v>
      </c>
      <c r="T942" s="69">
        <v>723051.07</v>
      </c>
      <c r="U942" s="69">
        <v>120664.73</v>
      </c>
      <c r="V942" s="69">
        <v>0</v>
      </c>
      <c r="W942" s="69">
        <f t="shared" si="33"/>
        <v>4941005.2100000009</v>
      </c>
      <c r="X942" s="24" t="s">
        <v>84</v>
      </c>
      <c r="Z942" s="23">
        <v>494100.52</v>
      </c>
      <c r="AA942" s="26">
        <v>0</v>
      </c>
    </row>
    <row r="943" spans="1:27" s="1" customFormat="1" ht="18.75" customHeight="1" x14ac:dyDescent="0.2">
      <c r="A943" s="20">
        <v>309882</v>
      </c>
      <c r="B943" s="12" t="s">
        <v>31</v>
      </c>
      <c r="C943" s="20">
        <v>44</v>
      </c>
      <c r="D943" s="1" t="s">
        <v>391</v>
      </c>
      <c r="E943" s="1" t="s">
        <v>448</v>
      </c>
      <c r="F943" s="20">
        <v>103</v>
      </c>
      <c r="G943" s="20">
        <v>309882</v>
      </c>
      <c r="H943" s="1" t="s">
        <v>1578</v>
      </c>
      <c r="I943" s="1">
        <v>7930701</v>
      </c>
      <c r="J943" s="21" t="s">
        <v>365</v>
      </c>
      <c r="K943" s="1" t="s">
        <v>81</v>
      </c>
      <c r="L943" s="21" t="s">
        <v>1579</v>
      </c>
      <c r="M943" s="22">
        <v>45566</v>
      </c>
      <c r="N943" s="22">
        <v>46477</v>
      </c>
      <c r="O943" s="77">
        <f t="shared" si="32"/>
        <v>0.85000000033579459</v>
      </c>
      <c r="P943" s="21" t="s">
        <v>487</v>
      </c>
      <c r="Q943" s="1" t="s">
        <v>92</v>
      </c>
      <c r="R943" s="20" t="s">
        <v>778</v>
      </c>
      <c r="S943" s="69">
        <v>12656543.779999999</v>
      </c>
      <c r="T943" s="69">
        <v>2233507.7200000002</v>
      </c>
      <c r="U943" s="69">
        <v>0</v>
      </c>
      <c r="V943" s="69">
        <v>0</v>
      </c>
      <c r="W943" s="69">
        <f t="shared" si="33"/>
        <v>14890051.5</v>
      </c>
      <c r="X943" s="24" t="s">
        <v>84</v>
      </c>
      <c r="Y943" s="1" t="s">
        <v>2906</v>
      </c>
      <c r="Z943" s="23">
        <v>446607.15</v>
      </c>
      <c r="AA943" s="26">
        <v>0</v>
      </c>
    </row>
    <row r="944" spans="1:27" s="1" customFormat="1" ht="18.75" customHeight="1" x14ac:dyDescent="0.2">
      <c r="A944" s="20">
        <v>313367</v>
      </c>
      <c r="B944" s="12" t="s">
        <v>31</v>
      </c>
      <c r="C944" s="20">
        <v>45</v>
      </c>
      <c r="D944" s="1" t="s">
        <v>391</v>
      </c>
      <c r="E944" s="1" t="s">
        <v>448</v>
      </c>
      <c r="F944" s="20">
        <v>103</v>
      </c>
      <c r="G944" s="20">
        <v>313367</v>
      </c>
      <c r="H944" s="1" t="s">
        <v>1580</v>
      </c>
      <c r="I944" s="1">
        <v>7930701</v>
      </c>
      <c r="J944" s="21" t="s">
        <v>365</v>
      </c>
      <c r="K944" s="1" t="s">
        <v>81</v>
      </c>
      <c r="L944" s="21" t="s">
        <v>1581</v>
      </c>
      <c r="M944" s="22">
        <v>45566</v>
      </c>
      <c r="N944" s="22">
        <v>46477</v>
      </c>
      <c r="O944" s="77">
        <f t="shared" si="32"/>
        <v>0.850000000033581</v>
      </c>
      <c r="P944" s="21" t="s">
        <v>487</v>
      </c>
      <c r="Q944" s="1" t="s">
        <v>92</v>
      </c>
      <c r="R944" s="20" t="s">
        <v>778</v>
      </c>
      <c r="S944" s="69">
        <v>12655985.810000001</v>
      </c>
      <c r="T944" s="69">
        <v>2233409.2599999998</v>
      </c>
      <c r="U944" s="69">
        <v>0</v>
      </c>
      <c r="V944" s="69">
        <v>0</v>
      </c>
      <c r="W944" s="69">
        <f t="shared" si="33"/>
        <v>14889395.07</v>
      </c>
      <c r="X944" s="24" t="s">
        <v>84</v>
      </c>
      <c r="Y944" s="1" t="s">
        <v>2948</v>
      </c>
      <c r="Z944" s="23">
        <v>479589.07</v>
      </c>
      <c r="AA944" s="26">
        <v>47341.689999999995</v>
      </c>
    </row>
    <row r="945" spans="1:27" s="1" customFormat="1" ht="18.75" customHeight="1" x14ac:dyDescent="0.2">
      <c r="A945" s="20">
        <v>318313</v>
      </c>
      <c r="B945" s="12" t="s">
        <v>31</v>
      </c>
      <c r="C945" s="20">
        <v>46</v>
      </c>
      <c r="D945" s="1" t="s">
        <v>868</v>
      </c>
      <c r="E945" s="1" t="s">
        <v>869</v>
      </c>
      <c r="F945" s="20">
        <v>78</v>
      </c>
      <c r="G945" s="20">
        <v>318313</v>
      </c>
      <c r="H945" s="1" t="s">
        <v>1978</v>
      </c>
      <c r="I945" s="1">
        <v>18677087</v>
      </c>
      <c r="J945" s="21" t="s">
        <v>1979</v>
      </c>
      <c r="K945" s="1" t="s">
        <v>1980</v>
      </c>
      <c r="L945" s="21" t="s">
        <v>1981</v>
      </c>
      <c r="M945" s="22">
        <v>45597</v>
      </c>
      <c r="N945" s="22">
        <v>46681</v>
      </c>
      <c r="O945" s="77">
        <f t="shared" si="32"/>
        <v>0.8420730164994038</v>
      </c>
      <c r="P945" s="21" t="s">
        <v>221</v>
      </c>
      <c r="Q945" s="1" t="s">
        <v>1543</v>
      </c>
      <c r="R945" s="20" t="s">
        <v>1254</v>
      </c>
      <c r="S945" s="69">
        <v>4179121.58</v>
      </c>
      <c r="T945" s="69">
        <v>737492.04</v>
      </c>
      <c r="U945" s="69">
        <v>46283.3</v>
      </c>
      <c r="V945" s="69">
        <v>0</v>
      </c>
      <c r="W945" s="69">
        <f t="shared" si="33"/>
        <v>4962896.92</v>
      </c>
      <c r="X945" s="24" t="s">
        <v>84</v>
      </c>
      <c r="Z945" s="23">
        <v>140000</v>
      </c>
      <c r="AA945" s="26">
        <v>0</v>
      </c>
    </row>
    <row r="946" spans="1:27" s="1" customFormat="1" ht="18.75" customHeight="1" x14ac:dyDescent="0.2">
      <c r="A946" s="20">
        <v>313002</v>
      </c>
      <c r="B946" s="12" t="s">
        <v>31</v>
      </c>
      <c r="C946" s="20">
        <v>47</v>
      </c>
      <c r="D946" s="1" t="s">
        <v>868</v>
      </c>
      <c r="E946" s="1" t="s">
        <v>869</v>
      </c>
      <c r="F946" s="20">
        <v>78</v>
      </c>
      <c r="G946" s="20">
        <v>313002</v>
      </c>
      <c r="H946" s="1" t="s">
        <v>1982</v>
      </c>
      <c r="I946" s="1">
        <v>1065547</v>
      </c>
      <c r="J946" s="21" t="s">
        <v>799</v>
      </c>
      <c r="K946" s="1" t="s">
        <v>1983</v>
      </c>
      <c r="L946" s="21" t="s">
        <v>1241</v>
      </c>
      <c r="M946" s="22">
        <v>45597</v>
      </c>
      <c r="N946" s="22">
        <v>46691</v>
      </c>
      <c r="O946" s="77">
        <f t="shared" si="32"/>
        <v>0.8500000008065336</v>
      </c>
      <c r="P946" s="21" t="s">
        <v>1984</v>
      </c>
      <c r="Q946" s="1" t="s">
        <v>91</v>
      </c>
      <c r="R946" s="20" t="s">
        <v>1254</v>
      </c>
      <c r="S946" s="69">
        <v>4215571.74</v>
      </c>
      <c r="T946" s="69">
        <v>743924.42</v>
      </c>
      <c r="U946" s="69">
        <v>0</v>
      </c>
      <c r="V946" s="69">
        <v>0</v>
      </c>
      <c r="W946" s="69">
        <f t="shared" si="33"/>
        <v>4959496.16</v>
      </c>
      <c r="X946" s="24" t="s">
        <v>84</v>
      </c>
      <c r="Z946" s="23">
        <v>388500</v>
      </c>
      <c r="AA946" s="26">
        <v>0</v>
      </c>
    </row>
    <row r="947" spans="1:27" s="1" customFormat="1" ht="18.75" customHeight="1" x14ac:dyDescent="0.2">
      <c r="A947" s="20">
        <v>302397</v>
      </c>
      <c r="B947" s="12" t="s">
        <v>31</v>
      </c>
      <c r="C947" s="20">
        <v>48</v>
      </c>
      <c r="D947" s="1" t="s">
        <v>391</v>
      </c>
      <c r="E947" s="1" t="s">
        <v>448</v>
      </c>
      <c r="F947" s="20">
        <v>103</v>
      </c>
      <c r="G947" s="20">
        <v>302397</v>
      </c>
      <c r="H947" s="1" t="s">
        <v>1985</v>
      </c>
      <c r="I947" s="1">
        <v>7930701</v>
      </c>
      <c r="J947" s="21" t="s">
        <v>365</v>
      </c>
      <c r="K947" s="1" t="s">
        <v>81</v>
      </c>
      <c r="L947" s="21" t="s">
        <v>1986</v>
      </c>
      <c r="M947" s="22">
        <v>45597</v>
      </c>
      <c r="N947" s="22">
        <v>46507</v>
      </c>
      <c r="O947" s="77">
        <f t="shared" si="32"/>
        <v>0.8499999996978117</v>
      </c>
      <c r="P947" s="21" t="s">
        <v>487</v>
      </c>
      <c r="Q947" s="1" t="s">
        <v>92</v>
      </c>
      <c r="R947" s="20" t="s">
        <v>778</v>
      </c>
      <c r="S947" s="69">
        <v>12657669.57</v>
      </c>
      <c r="T947" s="69">
        <v>2233706.4</v>
      </c>
      <c r="U947" s="69">
        <v>0</v>
      </c>
      <c r="V947" s="69">
        <v>0</v>
      </c>
      <c r="W947" s="69">
        <f t="shared" si="33"/>
        <v>14891375.970000001</v>
      </c>
      <c r="X947" s="24" t="s">
        <v>84</v>
      </c>
      <c r="Z947" s="23">
        <v>446739.59</v>
      </c>
      <c r="AA947" s="26">
        <v>0</v>
      </c>
    </row>
    <row r="948" spans="1:27" s="1" customFormat="1" ht="18.75" customHeight="1" x14ac:dyDescent="0.2">
      <c r="A948" s="20">
        <v>311116</v>
      </c>
      <c r="B948" s="12" t="s">
        <v>31</v>
      </c>
      <c r="C948" s="20">
        <v>49</v>
      </c>
      <c r="D948" s="1" t="s">
        <v>391</v>
      </c>
      <c r="E948" s="1" t="s">
        <v>448</v>
      </c>
      <c r="F948" s="20">
        <v>103</v>
      </c>
      <c r="G948" s="20">
        <v>311116</v>
      </c>
      <c r="H948" s="1" t="s">
        <v>1987</v>
      </c>
      <c r="I948" s="1">
        <v>27855000</v>
      </c>
      <c r="J948" s="21" t="s">
        <v>796</v>
      </c>
      <c r="K948" s="1" t="s">
        <v>1988</v>
      </c>
      <c r="L948" s="21" t="s">
        <v>797</v>
      </c>
      <c r="M948" s="22">
        <v>45597</v>
      </c>
      <c r="N948" s="22">
        <v>46507</v>
      </c>
      <c r="O948" s="77">
        <f t="shared" si="32"/>
        <v>0.8374692939063153</v>
      </c>
      <c r="P948" s="21" t="s">
        <v>1989</v>
      </c>
      <c r="Q948" s="1" t="s">
        <v>706</v>
      </c>
      <c r="R948" s="20" t="s">
        <v>778</v>
      </c>
      <c r="S948" s="69">
        <v>12470119.34</v>
      </c>
      <c r="T948" s="69">
        <v>2200609.2999999998</v>
      </c>
      <c r="U948" s="69">
        <v>219512.03</v>
      </c>
      <c r="V948" s="69">
        <v>0</v>
      </c>
      <c r="W948" s="69">
        <f t="shared" si="33"/>
        <v>14890240.67</v>
      </c>
      <c r="X948" s="24" t="s">
        <v>84</v>
      </c>
      <c r="Y948" s="1" t="s">
        <v>2949</v>
      </c>
      <c r="Z948" s="23">
        <v>520000</v>
      </c>
      <c r="AA948" s="26">
        <v>0</v>
      </c>
    </row>
    <row r="949" spans="1:27" s="1" customFormat="1" ht="18.75" customHeight="1" x14ac:dyDescent="0.2">
      <c r="A949" s="20">
        <v>312050</v>
      </c>
      <c r="B949" s="12" t="s">
        <v>31</v>
      </c>
      <c r="C949" s="20">
        <v>50</v>
      </c>
      <c r="D949" s="1" t="s">
        <v>391</v>
      </c>
      <c r="E949" s="1" t="s">
        <v>448</v>
      </c>
      <c r="F949" s="20">
        <v>103</v>
      </c>
      <c r="G949" s="20">
        <v>312050</v>
      </c>
      <c r="H949" s="1" t="s">
        <v>1990</v>
      </c>
      <c r="I949" s="1">
        <v>7930701</v>
      </c>
      <c r="J949" s="21" t="s">
        <v>365</v>
      </c>
      <c r="K949" s="1" t="s">
        <v>81</v>
      </c>
      <c r="L949" s="21" t="s">
        <v>1991</v>
      </c>
      <c r="M949" s="22">
        <v>45597</v>
      </c>
      <c r="N949" s="22">
        <v>46507</v>
      </c>
      <c r="O949" s="77">
        <f t="shared" si="32"/>
        <v>0.850000000033581</v>
      </c>
      <c r="P949" s="21" t="s">
        <v>308</v>
      </c>
      <c r="Q949" s="1" t="s">
        <v>91</v>
      </c>
      <c r="R949" s="20" t="s">
        <v>778</v>
      </c>
      <c r="S949" s="69">
        <v>12655985.810000001</v>
      </c>
      <c r="T949" s="69">
        <v>2233409.2599999998</v>
      </c>
      <c r="U949" s="69">
        <v>0</v>
      </c>
      <c r="V949" s="69">
        <v>0</v>
      </c>
      <c r="W949" s="69">
        <f t="shared" si="33"/>
        <v>14889395.07</v>
      </c>
      <c r="X949" s="24" t="s">
        <v>84</v>
      </c>
      <c r="Z949" s="23">
        <v>446541.5</v>
      </c>
      <c r="AA949" s="26">
        <v>0</v>
      </c>
    </row>
    <row r="950" spans="1:27" s="1" customFormat="1" ht="18.75" customHeight="1" x14ac:dyDescent="0.2">
      <c r="A950" s="20">
        <v>312309</v>
      </c>
      <c r="B950" s="12" t="s">
        <v>31</v>
      </c>
      <c r="C950" s="20">
        <v>51</v>
      </c>
      <c r="D950" s="1" t="s">
        <v>391</v>
      </c>
      <c r="E950" s="1" t="s">
        <v>448</v>
      </c>
      <c r="F950" s="20">
        <v>103</v>
      </c>
      <c r="G950" s="20">
        <v>312309</v>
      </c>
      <c r="H950" s="1" t="s">
        <v>1992</v>
      </c>
      <c r="I950" s="1">
        <v>4143208</v>
      </c>
      <c r="J950" s="21" t="s">
        <v>1993</v>
      </c>
      <c r="K950" s="1" t="s">
        <v>81</v>
      </c>
      <c r="L950" s="21" t="s">
        <v>800</v>
      </c>
      <c r="M950" s="22">
        <v>45597</v>
      </c>
      <c r="N950" s="22">
        <v>46507</v>
      </c>
      <c r="O950" s="77">
        <f t="shared" si="32"/>
        <v>0.85</v>
      </c>
      <c r="P950" s="21" t="s">
        <v>308</v>
      </c>
      <c r="Q950" s="1" t="s">
        <v>91</v>
      </c>
      <c r="R950" s="20" t="s">
        <v>778</v>
      </c>
      <c r="S950" s="69">
        <v>12634384.359999999</v>
      </c>
      <c r="T950" s="69">
        <v>2229597.2400000002</v>
      </c>
      <c r="U950" s="69">
        <v>0</v>
      </c>
      <c r="V950" s="69">
        <v>0</v>
      </c>
      <c r="W950" s="69">
        <f t="shared" si="33"/>
        <v>14863981.6</v>
      </c>
      <c r="X950" s="24" t="s">
        <v>84</v>
      </c>
      <c r="Z950" s="23">
        <v>1306521</v>
      </c>
      <c r="AA950" s="26">
        <v>0</v>
      </c>
    </row>
    <row r="951" spans="1:27" s="1" customFormat="1" ht="18.75" customHeight="1" x14ac:dyDescent="0.2">
      <c r="A951" s="20">
        <v>312313</v>
      </c>
      <c r="B951" s="12" t="s">
        <v>31</v>
      </c>
      <c r="C951" s="20">
        <v>52</v>
      </c>
      <c r="D951" s="1" t="s">
        <v>391</v>
      </c>
      <c r="E951" s="1" t="s">
        <v>448</v>
      </c>
      <c r="F951" s="20">
        <v>103</v>
      </c>
      <c r="G951" s="20">
        <v>312313</v>
      </c>
      <c r="H951" s="1" t="s">
        <v>1994</v>
      </c>
      <c r="I951" s="1">
        <v>4143208</v>
      </c>
      <c r="J951" s="21" t="s">
        <v>1993</v>
      </c>
      <c r="K951" s="1" t="s">
        <v>81</v>
      </c>
      <c r="L951" s="21" t="s">
        <v>800</v>
      </c>
      <c r="M951" s="22">
        <v>45597</v>
      </c>
      <c r="N951" s="22">
        <v>46507</v>
      </c>
      <c r="O951" s="77">
        <f t="shared" si="32"/>
        <v>0.85</v>
      </c>
      <c r="P951" s="21" t="s">
        <v>308</v>
      </c>
      <c r="Q951" s="1" t="s">
        <v>91</v>
      </c>
      <c r="R951" s="20" t="s">
        <v>778</v>
      </c>
      <c r="S951" s="69">
        <v>12651737.449999999</v>
      </c>
      <c r="T951" s="69">
        <v>2232659.5499999998</v>
      </c>
      <c r="U951" s="69">
        <v>0</v>
      </c>
      <c r="V951" s="69">
        <v>0</v>
      </c>
      <c r="W951" s="69">
        <f t="shared" si="33"/>
        <v>14884397</v>
      </c>
      <c r="X951" s="24" t="s">
        <v>84</v>
      </c>
      <c r="Z951" s="23">
        <v>1249566</v>
      </c>
      <c r="AA951" s="26">
        <v>0</v>
      </c>
    </row>
    <row r="952" spans="1:27" s="1" customFormat="1" ht="18.75" customHeight="1" x14ac:dyDescent="0.2">
      <c r="A952" s="20">
        <v>317972</v>
      </c>
      <c r="B952" s="12" t="s">
        <v>31</v>
      </c>
      <c r="C952" s="20">
        <v>53</v>
      </c>
      <c r="D952" s="1" t="s">
        <v>868</v>
      </c>
      <c r="E952" s="1" t="s">
        <v>869</v>
      </c>
      <c r="F952" s="20">
        <v>78</v>
      </c>
      <c r="G952" s="20">
        <v>317972</v>
      </c>
      <c r="H952" s="1" t="s">
        <v>1995</v>
      </c>
      <c r="I952" s="1">
        <v>15417147</v>
      </c>
      <c r="J952" s="21" t="s">
        <v>776</v>
      </c>
      <c r="K952" s="1" t="s">
        <v>1996</v>
      </c>
      <c r="L952" s="21" t="s">
        <v>1997</v>
      </c>
      <c r="M952" s="22">
        <v>45597</v>
      </c>
      <c r="N952" s="22">
        <v>46691</v>
      </c>
      <c r="O952" s="77">
        <f t="shared" si="32"/>
        <v>0.84999999858923814</v>
      </c>
      <c r="P952" s="21" t="s">
        <v>308</v>
      </c>
      <c r="Q952" s="1" t="s">
        <v>91</v>
      </c>
      <c r="R952" s="20" t="s">
        <v>1254</v>
      </c>
      <c r="S952" s="69">
        <v>4217579.1399999997</v>
      </c>
      <c r="T952" s="69">
        <v>744278.68</v>
      </c>
      <c r="U952" s="69">
        <v>0</v>
      </c>
      <c r="V952" s="69">
        <v>0</v>
      </c>
      <c r="W952" s="69">
        <v>4961857.82</v>
      </c>
      <c r="X952" s="24" t="s">
        <v>84</v>
      </c>
      <c r="Z952" s="23">
        <v>1305470</v>
      </c>
      <c r="AA952" s="26">
        <v>0</v>
      </c>
    </row>
    <row r="953" spans="1:27" s="1" customFormat="1" ht="18.75" customHeight="1" x14ac:dyDescent="0.2">
      <c r="A953" s="20">
        <v>309082</v>
      </c>
      <c r="B953" s="12" t="s">
        <v>31</v>
      </c>
      <c r="C953" s="20">
        <v>54</v>
      </c>
      <c r="D953" s="1" t="s">
        <v>868</v>
      </c>
      <c r="E953" s="1" t="s">
        <v>869</v>
      </c>
      <c r="F953" s="20">
        <v>78</v>
      </c>
      <c r="G953" s="20">
        <v>309082</v>
      </c>
      <c r="H953" s="1" t="s">
        <v>1998</v>
      </c>
      <c r="I953" s="1">
        <v>14473033</v>
      </c>
      <c r="J953" s="21" t="s">
        <v>1999</v>
      </c>
      <c r="K953" s="1" t="s">
        <v>2000</v>
      </c>
      <c r="L953" s="21" t="s">
        <v>2001</v>
      </c>
      <c r="M953" s="22">
        <v>45597</v>
      </c>
      <c r="N953" s="22">
        <v>46507</v>
      </c>
      <c r="O953" s="77">
        <f t="shared" si="32"/>
        <v>0.84999999939251891</v>
      </c>
      <c r="P953" s="21" t="s">
        <v>1501</v>
      </c>
      <c r="Q953" s="1" t="s">
        <v>2002</v>
      </c>
      <c r="R953" s="20" t="s">
        <v>1254</v>
      </c>
      <c r="S953" s="69">
        <v>4197661.91</v>
      </c>
      <c r="T953" s="69">
        <v>740763.87</v>
      </c>
      <c r="U953" s="69">
        <v>0</v>
      </c>
      <c r="V953" s="69">
        <v>0</v>
      </c>
      <c r="W953" s="69">
        <v>4938425.78</v>
      </c>
      <c r="X953" s="24" t="s">
        <v>84</v>
      </c>
      <c r="Z953" s="23">
        <v>285600</v>
      </c>
      <c r="AA953" s="26">
        <v>0</v>
      </c>
    </row>
    <row r="954" spans="1:27" s="1" customFormat="1" ht="18.75" customHeight="1" x14ac:dyDescent="0.2">
      <c r="A954" s="20">
        <v>309083</v>
      </c>
      <c r="B954" s="12" t="s">
        <v>31</v>
      </c>
      <c r="C954" s="20">
        <v>55</v>
      </c>
      <c r="D954" s="1" t="s">
        <v>868</v>
      </c>
      <c r="E954" s="1" t="s">
        <v>869</v>
      </c>
      <c r="F954" s="20">
        <v>78</v>
      </c>
      <c r="G954" s="20">
        <v>309083</v>
      </c>
      <c r="H954" s="1" t="s">
        <v>2003</v>
      </c>
      <c r="I954" s="1">
        <v>14473033</v>
      </c>
      <c r="J954" s="21" t="s">
        <v>1999</v>
      </c>
      <c r="K954" s="1" t="s">
        <v>2000</v>
      </c>
      <c r="L954" s="21" t="s">
        <v>2004</v>
      </c>
      <c r="M954" s="22">
        <v>45597</v>
      </c>
      <c r="N954" s="22">
        <v>46507</v>
      </c>
      <c r="O954" s="77">
        <f t="shared" si="32"/>
        <v>0.84999999939251891</v>
      </c>
      <c r="P954" s="21" t="s">
        <v>1501</v>
      </c>
      <c r="Q954" s="1" t="s">
        <v>2002</v>
      </c>
      <c r="R954" s="20" t="s">
        <v>1254</v>
      </c>
      <c r="S954" s="69">
        <v>4197661.91</v>
      </c>
      <c r="T954" s="69">
        <v>740763.87</v>
      </c>
      <c r="U954" s="69">
        <v>0</v>
      </c>
      <c r="V954" s="69">
        <v>0</v>
      </c>
      <c r="W954" s="69">
        <v>4938425.78</v>
      </c>
      <c r="X954" s="24" t="s">
        <v>84</v>
      </c>
      <c r="Z954" s="23">
        <v>285681</v>
      </c>
      <c r="AA954" s="26">
        <v>0</v>
      </c>
    </row>
    <row r="955" spans="1:27" s="1" customFormat="1" ht="18.75" customHeight="1" x14ac:dyDescent="0.2">
      <c r="A955" s="20">
        <v>312510</v>
      </c>
      <c r="B955" s="12" t="s">
        <v>31</v>
      </c>
      <c r="C955" s="20">
        <v>56</v>
      </c>
      <c r="D955" s="1" t="s">
        <v>868</v>
      </c>
      <c r="E955" s="1" t="s">
        <v>869</v>
      </c>
      <c r="F955" s="20">
        <v>78</v>
      </c>
      <c r="G955" s="20">
        <v>312510</v>
      </c>
      <c r="H955" s="1" t="s">
        <v>2005</v>
      </c>
      <c r="I955" s="1">
        <v>12917717</v>
      </c>
      <c r="J955" s="21" t="s">
        <v>2006</v>
      </c>
      <c r="K955" s="1" t="s">
        <v>81</v>
      </c>
      <c r="L955" s="21" t="s">
        <v>2007</v>
      </c>
      <c r="M955" s="22">
        <v>45597</v>
      </c>
      <c r="N955" s="22">
        <v>46691</v>
      </c>
      <c r="O955" s="77">
        <f t="shared" si="32"/>
        <v>0.84999999594979803</v>
      </c>
      <c r="P955" s="21" t="s">
        <v>308</v>
      </c>
      <c r="Q955" s="1" t="s">
        <v>91</v>
      </c>
      <c r="R955" s="20" t="s">
        <v>1254</v>
      </c>
      <c r="S955" s="69">
        <v>4197321.57</v>
      </c>
      <c r="T955" s="69">
        <v>740703.83</v>
      </c>
      <c r="U955" s="69">
        <v>0</v>
      </c>
      <c r="V955" s="69">
        <v>0</v>
      </c>
      <c r="W955" s="69">
        <v>4938025.4000000004</v>
      </c>
      <c r="X955" s="24" t="s">
        <v>84</v>
      </c>
      <c r="Z955" s="23">
        <v>493802.54</v>
      </c>
      <c r="AA955" s="26">
        <v>0</v>
      </c>
    </row>
    <row r="956" spans="1:27" s="1" customFormat="1" ht="18.75" customHeight="1" x14ac:dyDescent="0.2">
      <c r="A956" s="20">
        <v>317733</v>
      </c>
      <c r="B956" s="12" t="s">
        <v>31</v>
      </c>
      <c r="C956" s="20">
        <v>57</v>
      </c>
      <c r="D956" s="1" t="s">
        <v>868</v>
      </c>
      <c r="E956" s="1" t="s">
        <v>869</v>
      </c>
      <c r="F956" s="20">
        <v>78</v>
      </c>
      <c r="G956" s="20">
        <v>317733</v>
      </c>
      <c r="H956" s="1" t="s">
        <v>2008</v>
      </c>
      <c r="I956" s="1">
        <v>12917717</v>
      </c>
      <c r="J956" s="21" t="s">
        <v>2006</v>
      </c>
      <c r="K956" s="1" t="s">
        <v>81</v>
      </c>
      <c r="L956" s="21" t="s">
        <v>2009</v>
      </c>
      <c r="M956" s="22">
        <v>45597</v>
      </c>
      <c r="N956" s="22">
        <v>46691</v>
      </c>
      <c r="O956" s="77">
        <f t="shared" si="32"/>
        <v>0.84999999515612046</v>
      </c>
      <c r="P956" s="21" t="s">
        <v>459</v>
      </c>
      <c r="Q956" s="1" t="s">
        <v>2010</v>
      </c>
      <c r="R956" s="20" t="s">
        <v>1254</v>
      </c>
      <c r="S956" s="69">
        <v>4211500.28</v>
      </c>
      <c r="T956" s="69">
        <v>743205.96</v>
      </c>
      <c r="U956" s="69">
        <v>0</v>
      </c>
      <c r="V956" s="69">
        <v>0</v>
      </c>
      <c r="W956" s="69">
        <v>4954706.24</v>
      </c>
      <c r="X956" s="24" t="s">
        <v>84</v>
      </c>
      <c r="Y956" s="1" t="s">
        <v>2950</v>
      </c>
      <c r="Z956" s="23">
        <v>495470.62</v>
      </c>
      <c r="AA956" s="26">
        <v>0</v>
      </c>
    </row>
    <row r="957" spans="1:27" s="1" customFormat="1" ht="18.75" customHeight="1" x14ac:dyDescent="0.2">
      <c r="A957" s="20">
        <v>317710</v>
      </c>
      <c r="B957" s="12" t="s">
        <v>31</v>
      </c>
      <c r="C957" s="20">
        <v>60</v>
      </c>
      <c r="D957" s="1" t="s">
        <v>868</v>
      </c>
      <c r="E957" s="1" t="s">
        <v>2390</v>
      </c>
      <c r="F957" s="20">
        <v>78</v>
      </c>
      <c r="G957" s="20">
        <v>317710</v>
      </c>
      <c r="H957" s="1" t="s">
        <v>2435</v>
      </c>
      <c r="I957" s="1">
        <v>4248972</v>
      </c>
      <c r="J957" s="21" t="s">
        <v>1498</v>
      </c>
      <c r="K957" s="1" t="s">
        <v>2436</v>
      </c>
      <c r="L957" s="21" t="s">
        <v>2437</v>
      </c>
      <c r="M957" s="22">
        <v>45627</v>
      </c>
      <c r="N957" s="22">
        <v>46356</v>
      </c>
      <c r="O957" s="77">
        <f t="shared" si="32"/>
        <v>0.82939443768906418</v>
      </c>
      <c r="P957" s="21" t="s">
        <v>308</v>
      </c>
      <c r="Q957" s="1" t="s">
        <v>91</v>
      </c>
      <c r="R957" s="20" t="s">
        <v>1254</v>
      </c>
      <c r="S957" s="69">
        <v>4114162.29</v>
      </c>
      <c r="T957" s="69">
        <v>726028.64</v>
      </c>
      <c r="U957" s="69">
        <v>120250.21</v>
      </c>
      <c r="V957" s="69">
        <v>0</v>
      </c>
      <c r="W957" s="69">
        <v>4960441.1399999997</v>
      </c>
      <c r="X957" s="24" t="s">
        <v>84</v>
      </c>
      <c r="Z957" s="23">
        <v>434414.68</v>
      </c>
      <c r="AA957" s="26">
        <v>0</v>
      </c>
    </row>
    <row r="958" spans="1:27" s="1" customFormat="1" ht="18.75" customHeight="1" x14ac:dyDescent="0.2">
      <c r="A958" s="20">
        <v>313336</v>
      </c>
      <c r="B958" s="12" t="s">
        <v>31</v>
      </c>
      <c r="C958" s="20">
        <v>58</v>
      </c>
      <c r="D958" s="1" t="s">
        <v>868</v>
      </c>
      <c r="E958" s="1" t="s">
        <v>2390</v>
      </c>
      <c r="F958" s="20">
        <v>78</v>
      </c>
      <c r="G958" s="20">
        <v>313336</v>
      </c>
      <c r="H958" s="1" t="s">
        <v>2438</v>
      </c>
      <c r="I958" s="1">
        <v>4269282</v>
      </c>
      <c r="J958" s="21" t="s">
        <v>2439</v>
      </c>
      <c r="K958" s="1" t="s">
        <v>2440</v>
      </c>
      <c r="L958" s="21" t="s">
        <v>2441</v>
      </c>
      <c r="M958" s="22">
        <v>45627</v>
      </c>
      <c r="N958" s="22">
        <v>46356</v>
      </c>
      <c r="O958" s="77">
        <f t="shared" si="32"/>
        <v>0.829605170904129</v>
      </c>
      <c r="P958" s="21" t="s">
        <v>221</v>
      </c>
      <c r="Q958" s="1" t="s">
        <v>2442</v>
      </c>
      <c r="R958" s="20" t="s">
        <v>1254</v>
      </c>
      <c r="S958" s="69">
        <v>4116441.45</v>
      </c>
      <c r="T958" s="69">
        <v>674814.7</v>
      </c>
      <c r="U958" s="69">
        <v>170672.24</v>
      </c>
      <c r="V958" s="69">
        <v>0</v>
      </c>
      <c r="W958" s="69">
        <v>4961928.3899999997</v>
      </c>
      <c r="X958" s="24" t="s">
        <v>84</v>
      </c>
      <c r="Z958" s="23">
        <v>496192.83</v>
      </c>
      <c r="AA958" s="26">
        <v>0</v>
      </c>
    </row>
    <row r="959" spans="1:27" s="1" customFormat="1" ht="18.75" customHeight="1" x14ac:dyDescent="0.2">
      <c r="A959" s="20">
        <v>318190</v>
      </c>
      <c r="B959" s="12" t="s">
        <v>31</v>
      </c>
      <c r="C959" s="20">
        <v>59</v>
      </c>
      <c r="D959" s="1" t="s">
        <v>868</v>
      </c>
      <c r="E959" s="1" t="s">
        <v>2390</v>
      </c>
      <c r="F959" s="20">
        <v>78</v>
      </c>
      <c r="G959" s="20">
        <v>318190</v>
      </c>
      <c r="H959" s="1" t="s">
        <v>2443</v>
      </c>
      <c r="I959" s="1">
        <v>4269282</v>
      </c>
      <c r="J959" s="21" t="s">
        <v>2439</v>
      </c>
      <c r="K959" s="1" t="s">
        <v>81</v>
      </c>
      <c r="L959" s="21" t="s">
        <v>2444</v>
      </c>
      <c r="M959" s="22">
        <v>45627</v>
      </c>
      <c r="N959" s="22">
        <v>46356</v>
      </c>
      <c r="O959" s="77">
        <f t="shared" si="32"/>
        <v>0.85000000030224543</v>
      </c>
      <c r="P959" s="21" t="s">
        <v>221</v>
      </c>
      <c r="Q959" s="1" t="s">
        <v>2442</v>
      </c>
      <c r="R959" s="20" t="s">
        <v>1254</v>
      </c>
      <c r="S959" s="69">
        <v>4218426.25</v>
      </c>
      <c r="T959" s="69">
        <v>645171.06000000006</v>
      </c>
      <c r="U959" s="69">
        <v>99257.1</v>
      </c>
      <c r="V959" s="69">
        <v>0</v>
      </c>
      <c r="W959" s="69">
        <v>4962854.41</v>
      </c>
      <c r="X959" s="24" t="s">
        <v>84</v>
      </c>
      <c r="Z959" s="23">
        <v>496285.44</v>
      </c>
      <c r="AA959" s="26">
        <v>0</v>
      </c>
    </row>
    <row r="960" spans="1:27" s="1" customFormat="1" ht="18.75" customHeight="1" thickBot="1" x14ac:dyDescent="0.25">
      <c r="A960" s="20">
        <v>318018</v>
      </c>
      <c r="B960" s="12" t="s">
        <v>31</v>
      </c>
      <c r="C960" s="20">
        <v>61</v>
      </c>
      <c r="D960" s="1" t="s">
        <v>868</v>
      </c>
      <c r="E960" s="1" t="s">
        <v>2390</v>
      </c>
      <c r="F960" s="20">
        <v>78</v>
      </c>
      <c r="G960" s="20">
        <v>318018</v>
      </c>
      <c r="H960" s="1" t="s">
        <v>2445</v>
      </c>
      <c r="I960" s="1">
        <v>4219659</v>
      </c>
      <c r="J960" s="21" t="s">
        <v>629</v>
      </c>
      <c r="K960" s="1" t="s">
        <v>2446</v>
      </c>
      <c r="L960" s="21" t="s">
        <v>2447</v>
      </c>
      <c r="M960" s="22">
        <v>45627</v>
      </c>
      <c r="N960" s="22">
        <v>46356</v>
      </c>
      <c r="O960" s="77">
        <f t="shared" si="32"/>
        <v>0.8326378542097308</v>
      </c>
      <c r="P960" s="21" t="s">
        <v>1501</v>
      </c>
      <c r="Q960" s="1" t="s">
        <v>2448</v>
      </c>
      <c r="R960" s="20" t="s">
        <v>1254</v>
      </c>
      <c r="S960" s="69">
        <v>4131514.22</v>
      </c>
      <c r="T960" s="69">
        <v>729090.75</v>
      </c>
      <c r="U960" s="69">
        <v>101353.22</v>
      </c>
      <c r="V960" s="69">
        <v>0</v>
      </c>
      <c r="W960" s="69">
        <v>4961958.1900000004</v>
      </c>
      <c r="X960" s="24" t="s">
        <v>84</v>
      </c>
      <c r="Z960" s="23">
        <v>1200468.3</v>
      </c>
      <c r="AA960" s="26">
        <v>0</v>
      </c>
    </row>
    <row r="961" spans="1:27" s="11" customFormat="1" ht="40.5" customHeight="1" thickTop="1" thickBot="1" x14ac:dyDescent="0.3">
      <c r="A961" s="16"/>
      <c r="B961" s="51" t="s">
        <v>25</v>
      </c>
      <c r="C961" s="52">
        <f>COUNT(C900:C960)</f>
        <v>61</v>
      </c>
      <c r="D961" s="53"/>
      <c r="E961" s="53"/>
      <c r="F961" s="52"/>
      <c r="G961" s="52"/>
      <c r="H961" s="53"/>
      <c r="I961" s="53"/>
      <c r="J961" s="54"/>
      <c r="K961" s="53"/>
      <c r="L961" s="54"/>
      <c r="M961" s="55"/>
      <c r="N961" s="55"/>
      <c r="O961" s="78"/>
      <c r="P961" s="54"/>
      <c r="Q961" s="53"/>
      <c r="R961" s="52"/>
      <c r="S961" s="71">
        <f>SUM(S900:S960)</f>
        <v>443853967.08999997</v>
      </c>
      <c r="T961" s="71">
        <f>SUM(T900:T960)</f>
        <v>78176297.450000003</v>
      </c>
      <c r="U961" s="71">
        <f>SUM(U900:U960)</f>
        <v>4497747.129999999</v>
      </c>
      <c r="V961" s="71">
        <f>SUM(V900:V960)</f>
        <v>56088</v>
      </c>
      <c r="W961" s="71">
        <f>SUM(W900:W960)</f>
        <v>526584099.67000008</v>
      </c>
      <c r="X961" s="57"/>
      <c r="Y961" s="53"/>
      <c r="Z961" s="56">
        <f>SUM(Z900:Z960)</f>
        <v>53979281.599999994</v>
      </c>
      <c r="AA961" s="58">
        <f>SUM(AA900:AA960)</f>
        <v>1327424.6600000001</v>
      </c>
    </row>
    <row r="962" spans="1:27" s="1" customFormat="1" ht="26.25" hidden="1" thickTop="1" x14ac:dyDescent="0.25">
      <c r="A962" s="20">
        <v>305316</v>
      </c>
      <c r="B962" s="2" t="s">
        <v>35</v>
      </c>
      <c r="C962" s="20">
        <v>1</v>
      </c>
      <c r="D962" s="1" t="s">
        <v>37</v>
      </c>
      <c r="E962" s="1" t="s">
        <v>129</v>
      </c>
      <c r="F962" s="20">
        <v>111</v>
      </c>
      <c r="G962" s="20">
        <v>305316</v>
      </c>
      <c r="H962" s="1" t="s">
        <v>44</v>
      </c>
      <c r="I962" s="1">
        <v>38918422</v>
      </c>
      <c r="J962" s="21" t="s">
        <v>71</v>
      </c>
      <c r="K962" s="1" t="s">
        <v>81</v>
      </c>
      <c r="L962" s="21" t="s">
        <v>130</v>
      </c>
      <c r="M962" s="22">
        <v>45200</v>
      </c>
      <c r="N962" s="22">
        <v>47483</v>
      </c>
      <c r="O962" s="77">
        <f t="shared" ref="O962:O1012" si="34">S962/(S962+T962+U962)</f>
        <v>0.25</v>
      </c>
      <c r="P962" s="21" t="s">
        <v>100</v>
      </c>
      <c r="Q962" s="1" t="s">
        <v>90</v>
      </c>
      <c r="R962" s="20">
        <v>180</v>
      </c>
      <c r="S962" s="69">
        <v>9502749.9674999993</v>
      </c>
      <c r="T962" s="69">
        <v>0</v>
      </c>
      <c r="U962" s="69">
        <v>28508249.9025</v>
      </c>
      <c r="V962" s="69">
        <v>760220</v>
      </c>
      <c r="W962" s="69">
        <v>38771219.869999997</v>
      </c>
      <c r="X962" s="24" t="s">
        <v>84</v>
      </c>
      <c r="Y962" s="25" t="s">
        <v>1268</v>
      </c>
      <c r="Z962" s="23">
        <v>112171.5</v>
      </c>
      <c r="AA962" s="26">
        <v>0</v>
      </c>
    </row>
    <row r="963" spans="1:27" s="1" customFormat="1" ht="18.75" hidden="1" customHeight="1" x14ac:dyDescent="0.25">
      <c r="A963" s="20">
        <v>312814</v>
      </c>
      <c r="B963" s="2" t="s">
        <v>35</v>
      </c>
      <c r="C963" s="20">
        <v>2</v>
      </c>
      <c r="D963" s="1" t="s">
        <v>37</v>
      </c>
      <c r="E963" s="1" t="s">
        <v>129</v>
      </c>
      <c r="F963" s="20">
        <v>111</v>
      </c>
      <c r="G963" s="20">
        <v>312814</v>
      </c>
      <c r="H963" s="1" t="s">
        <v>45</v>
      </c>
      <c r="I963" s="1">
        <v>20779330</v>
      </c>
      <c r="J963" s="21" t="s">
        <v>72</v>
      </c>
      <c r="K963" s="1" t="s">
        <v>81</v>
      </c>
      <c r="L963" s="21" t="s">
        <v>131</v>
      </c>
      <c r="M963" s="22">
        <v>45292</v>
      </c>
      <c r="N963" s="22">
        <v>47483</v>
      </c>
      <c r="O963" s="77">
        <f t="shared" si="34"/>
        <v>0.25000000000000006</v>
      </c>
      <c r="P963" s="21" t="s">
        <v>101</v>
      </c>
      <c r="Q963" s="1" t="s">
        <v>91</v>
      </c>
      <c r="R963" s="20">
        <v>182</v>
      </c>
      <c r="S963" s="69">
        <v>891665.10750000004</v>
      </c>
      <c r="T963" s="69">
        <v>0</v>
      </c>
      <c r="U963" s="69">
        <v>2674995.3224999998</v>
      </c>
      <c r="V963" s="69">
        <v>0</v>
      </c>
      <c r="W963" s="69">
        <v>3566660.43</v>
      </c>
      <c r="X963" s="24" t="s">
        <v>84</v>
      </c>
      <c r="Z963" s="23">
        <v>0</v>
      </c>
      <c r="AA963" s="26">
        <v>0</v>
      </c>
    </row>
    <row r="964" spans="1:27" s="1" customFormat="1" ht="18.75" hidden="1" customHeight="1" x14ac:dyDescent="0.25">
      <c r="A964" s="20">
        <v>308881</v>
      </c>
      <c r="B964" s="2" t="s">
        <v>35</v>
      </c>
      <c r="C964" s="20">
        <v>3</v>
      </c>
      <c r="D964" s="1" t="s">
        <v>37</v>
      </c>
      <c r="E964" s="1" t="s">
        <v>129</v>
      </c>
      <c r="F964" s="20">
        <v>111</v>
      </c>
      <c r="G964" s="20">
        <v>308881</v>
      </c>
      <c r="H964" s="1" t="s">
        <v>46</v>
      </c>
      <c r="I964" s="1">
        <v>20747400</v>
      </c>
      <c r="J964" s="21" t="s">
        <v>73</v>
      </c>
      <c r="K964" s="1" t="s">
        <v>81</v>
      </c>
      <c r="L964" s="21" t="s">
        <v>132</v>
      </c>
      <c r="M964" s="22">
        <v>45231</v>
      </c>
      <c r="N964" s="22">
        <v>47483</v>
      </c>
      <c r="O964" s="77">
        <f t="shared" si="34"/>
        <v>0.25</v>
      </c>
      <c r="P964" s="21" t="s">
        <v>102</v>
      </c>
      <c r="Q964" s="1" t="s">
        <v>92</v>
      </c>
      <c r="R964" s="20">
        <v>180</v>
      </c>
      <c r="S964" s="69">
        <v>1844132.6475</v>
      </c>
      <c r="T964" s="69">
        <v>0</v>
      </c>
      <c r="U964" s="69">
        <v>5532397.9424999999</v>
      </c>
      <c r="V964" s="69">
        <v>0</v>
      </c>
      <c r="W964" s="69">
        <v>7376530.5899999999</v>
      </c>
      <c r="X964" s="24" t="s">
        <v>84</v>
      </c>
      <c r="Z964" s="23">
        <v>0</v>
      </c>
      <c r="AA964" s="26">
        <v>0</v>
      </c>
    </row>
    <row r="965" spans="1:27" s="1" customFormat="1" ht="18.75" hidden="1" customHeight="1" x14ac:dyDescent="0.25">
      <c r="A965" s="20">
        <v>310377</v>
      </c>
      <c r="B965" s="2" t="s">
        <v>35</v>
      </c>
      <c r="C965" s="20">
        <v>4</v>
      </c>
      <c r="D965" s="1" t="s">
        <v>37</v>
      </c>
      <c r="E965" s="1" t="s">
        <v>129</v>
      </c>
      <c r="F965" s="20">
        <v>111</v>
      </c>
      <c r="G965" s="20">
        <v>310377</v>
      </c>
      <c r="H965" s="1" t="s">
        <v>47</v>
      </c>
      <c r="I965" s="1">
        <v>20771840</v>
      </c>
      <c r="J965" s="21" t="s">
        <v>74</v>
      </c>
      <c r="K965" s="1" t="s">
        <v>81</v>
      </c>
      <c r="L965" s="21" t="s">
        <v>133</v>
      </c>
      <c r="M965" s="22">
        <v>45231</v>
      </c>
      <c r="N965" s="22">
        <v>47483</v>
      </c>
      <c r="O965" s="77">
        <f t="shared" si="34"/>
        <v>0.25</v>
      </c>
      <c r="P965" s="21" t="s">
        <v>103</v>
      </c>
      <c r="Q965" s="1" t="s">
        <v>93</v>
      </c>
      <c r="R965" s="20">
        <v>180</v>
      </c>
      <c r="S965" s="69">
        <v>373576.80499999999</v>
      </c>
      <c r="T965" s="69">
        <v>0</v>
      </c>
      <c r="U965" s="69">
        <v>1120730.415</v>
      </c>
      <c r="V965" s="69">
        <v>0</v>
      </c>
      <c r="W965" s="69">
        <v>1494307.22</v>
      </c>
      <c r="X965" s="24" t="s">
        <v>84</v>
      </c>
      <c r="Z965" s="23">
        <v>11698.080000000002</v>
      </c>
      <c r="AA965" s="26">
        <v>0</v>
      </c>
    </row>
    <row r="966" spans="1:27" s="1" customFormat="1" ht="18.75" hidden="1" customHeight="1" x14ac:dyDescent="0.25">
      <c r="A966" s="20">
        <v>308941</v>
      </c>
      <c r="B966" s="2" t="s">
        <v>35</v>
      </c>
      <c r="C966" s="20">
        <v>5</v>
      </c>
      <c r="D966" s="1" t="s">
        <v>37</v>
      </c>
      <c r="E966" s="1" t="s">
        <v>129</v>
      </c>
      <c r="F966" s="20">
        <v>111</v>
      </c>
      <c r="G966" s="20">
        <v>308941</v>
      </c>
      <c r="H966" s="1" t="s">
        <v>48</v>
      </c>
      <c r="I966" s="1">
        <v>20737431</v>
      </c>
      <c r="J966" s="21" t="s">
        <v>75</v>
      </c>
      <c r="K966" s="1" t="s">
        <v>81</v>
      </c>
      <c r="L966" s="21" t="s">
        <v>134</v>
      </c>
      <c r="M966" s="22">
        <v>45231</v>
      </c>
      <c r="N966" s="22">
        <v>47483</v>
      </c>
      <c r="O966" s="77">
        <f t="shared" si="34"/>
        <v>0.25</v>
      </c>
      <c r="P966" s="21" t="s">
        <v>104</v>
      </c>
      <c r="Q966" s="1" t="s">
        <v>94</v>
      </c>
      <c r="R966" s="20">
        <v>180</v>
      </c>
      <c r="S966" s="69">
        <v>1357880.7775000001</v>
      </c>
      <c r="T966" s="69">
        <v>0</v>
      </c>
      <c r="U966" s="69">
        <v>4073642.3325</v>
      </c>
      <c r="V966" s="69">
        <v>0</v>
      </c>
      <c r="W966" s="69">
        <v>5431523.1100000003</v>
      </c>
      <c r="X966" s="24" t="s">
        <v>84</v>
      </c>
      <c r="Y966" s="1" t="s">
        <v>3106</v>
      </c>
      <c r="Z966" s="23">
        <v>0</v>
      </c>
      <c r="AA966" s="26">
        <v>0</v>
      </c>
    </row>
    <row r="967" spans="1:27" s="1" customFormat="1" ht="18.75" hidden="1" customHeight="1" x14ac:dyDescent="0.25">
      <c r="A967" s="20">
        <v>305730</v>
      </c>
      <c r="B967" s="2" t="s">
        <v>35</v>
      </c>
      <c r="C967" s="20">
        <v>6</v>
      </c>
      <c r="D967" s="1" t="s">
        <v>37</v>
      </c>
      <c r="E967" s="1" t="s">
        <v>129</v>
      </c>
      <c r="F967" s="20">
        <v>111</v>
      </c>
      <c r="G967" s="20">
        <v>305730</v>
      </c>
      <c r="H967" s="1" t="s">
        <v>49</v>
      </c>
      <c r="I967" s="1">
        <v>20806019</v>
      </c>
      <c r="J967" s="21" t="s">
        <v>76</v>
      </c>
      <c r="K967" s="1" t="s">
        <v>81</v>
      </c>
      <c r="L967" s="21" t="s">
        <v>135</v>
      </c>
      <c r="M967" s="22">
        <v>45200</v>
      </c>
      <c r="N967" s="22">
        <v>47483</v>
      </c>
      <c r="O967" s="77">
        <f t="shared" si="34"/>
        <v>0.25</v>
      </c>
      <c r="P967" s="21" t="s">
        <v>100</v>
      </c>
      <c r="Q967" s="1" t="s">
        <v>90</v>
      </c>
      <c r="R967" s="20">
        <v>180</v>
      </c>
      <c r="S967" s="69">
        <v>14402673.25</v>
      </c>
      <c r="T967" s="69">
        <v>0</v>
      </c>
      <c r="U967" s="69">
        <v>43208019.75</v>
      </c>
      <c r="V967" s="69">
        <v>2182428</v>
      </c>
      <c r="W967" s="69">
        <v>59793121</v>
      </c>
      <c r="X967" s="24" t="s">
        <v>84</v>
      </c>
      <c r="Z967" s="23">
        <v>0</v>
      </c>
      <c r="AA967" s="26">
        <v>0</v>
      </c>
    </row>
    <row r="968" spans="1:27" s="1" customFormat="1" ht="18.75" hidden="1" customHeight="1" x14ac:dyDescent="0.25">
      <c r="A968" s="20">
        <v>305549</v>
      </c>
      <c r="B968" s="2" t="s">
        <v>35</v>
      </c>
      <c r="C968" s="20">
        <v>7</v>
      </c>
      <c r="D968" s="1" t="s">
        <v>37</v>
      </c>
      <c r="E968" s="1" t="s">
        <v>129</v>
      </c>
      <c r="F968" s="20">
        <v>111</v>
      </c>
      <c r="G968" s="20">
        <v>305549</v>
      </c>
      <c r="H968" s="1" t="s">
        <v>50</v>
      </c>
      <c r="I968" s="1">
        <v>38918422</v>
      </c>
      <c r="J968" s="21" t="s">
        <v>71</v>
      </c>
      <c r="K968" s="1" t="s">
        <v>81</v>
      </c>
      <c r="L968" s="21" t="s">
        <v>136</v>
      </c>
      <c r="M968" s="22">
        <v>45170</v>
      </c>
      <c r="N968" s="22">
        <v>47483</v>
      </c>
      <c r="O968" s="77">
        <f t="shared" si="34"/>
        <v>0.25</v>
      </c>
      <c r="P968" s="21" t="s">
        <v>100</v>
      </c>
      <c r="Q968" s="1" t="s">
        <v>90</v>
      </c>
      <c r="R968" s="20">
        <v>180</v>
      </c>
      <c r="S968" s="69">
        <v>3411578.5</v>
      </c>
      <c r="T968" s="69">
        <v>0</v>
      </c>
      <c r="U968" s="69">
        <v>10234735.5</v>
      </c>
      <c r="V968" s="69">
        <v>0</v>
      </c>
      <c r="W968" s="69">
        <v>13646314</v>
      </c>
      <c r="X968" s="24" t="s">
        <v>84</v>
      </c>
      <c r="Z968" s="23">
        <v>128970.89</v>
      </c>
      <c r="AA968" s="26">
        <v>0</v>
      </c>
    </row>
    <row r="969" spans="1:27" s="1" customFormat="1" ht="18.75" hidden="1" customHeight="1" x14ac:dyDescent="0.25">
      <c r="A969" s="20">
        <v>310579</v>
      </c>
      <c r="B969" s="2" t="s">
        <v>35</v>
      </c>
      <c r="C969" s="20">
        <v>8</v>
      </c>
      <c r="D969" s="1" t="s">
        <v>37</v>
      </c>
      <c r="E969" s="1" t="s">
        <v>129</v>
      </c>
      <c r="F969" s="20">
        <v>111</v>
      </c>
      <c r="G969" s="20">
        <v>310579</v>
      </c>
      <c r="H969" s="1" t="s">
        <v>51</v>
      </c>
      <c r="I969" s="1">
        <v>20846102</v>
      </c>
      <c r="J969" s="21" t="s">
        <v>77</v>
      </c>
      <c r="K969" s="1" t="s">
        <v>81</v>
      </c>
      <c r="L969" s="21" t="s">
        <v>137</v>
      </c>
      <c r="M969" s="22">
        <v>45231</v>
      </c>
      <c r="N969" s="22">
        <v>47483</v>
      </c>
      <c r="O969" s="77">
        <f t="shared" si="34"/>
        <v>0.25</v>
      </c>
      <c r="P969" s="21" t="s">
        <v>105</v>
      </c>
      <c r="Q969" s="1" t="s">
        <v>95</v>
      </c>
      <c r="R969" s="20">
        <v>180</v>
      </c>
      <c r="S969" s="69">
        <v>1647150.4</v>
      </c>
      <c r="T969" s="69">
        <v>0</v>
      </c>
      <c r="U969" s="69">
        <v>4941451.2</v>
      </c>
      <c r="V969" s="69">
        <v>0</v>
      </c>
      <c r="W969" s="69">
        <v>6588601.5999999996</v>
      </c>
      <c r="X969" s="24" t="s">
        <v>84</v>
      </c>
      <c r="Z969" s="23">
        <v>0</v>
      </c>
      <c r="AA969" s="26">
        <v>0</v>
      </c>
    </row>
    <row r="970" spans="1:27" s="1" customFormat="1" ht="18.75" hidden="1" customHeight="1" x14ac:dyDescent="0.25">
      <c r="A970" s="20">
        <v>308404</v>
      </c>
      <c r="B970" s="2" t="s">
        <v>35</v>
      </c>
      <c r="C970" s="20">
        <v>9</v>
      </c>
      <c r="D970" s="1" t="s">
        <v>37</v>
      </c>
      <c r="E970" s="1" t="s">
        <v>129</v>
      </c>
      <c r="F970" s="20">
        <v>111</v>
      </c>
      <c r="G970" s="20">
        <v>308404</v>
      </c>
      <c r="H970" s="1" t="s">
        <v>52</v>
      </c>
      <c r="I970" s="1">
        <v>20779330</v>
      </c>
      <c r="J970" s="21" t="s">
        <v>72</v>
      </c>
      <c r="K970" s="1" t="s">
        <v>81</v>
      </c>
      <c r="L970" s="21" t="s">
        <v>138</v>
      </c>
      <c r="M970" s="22">
        <v>45200</v>
      </c>
      <c r="N970" s="22">
        <v>47483</v>
      </c>
      <c r="O970" s="77">
        <f t="shared" si="34"/>
        <v>0.25</v>
      </c>
      <c r="P970" s="21" t="s">
        <v>101</v>
      </c>
      <c r="Q970" s="1" t="s">
        <v>91</v>
      </c>
      <c r="R970" s="20">
        <v>182</v>
      </c>
      <c r="S970" s="69">
        <v>13216600.5</v>
      </c>
      <c r="T970" s="69">
        <v>0</v>
      </c>
      <c r="U970" s="69">
        <v>39649801.5</v>
      </c>
      <c r="V970" s="69">
        <v>5305823.6500000004</v>
      </c>
      <c r="W970" s="69">
        <v>58172225.649999999</v>
      </c>
      <c r="X970" s="24" t="s">
        <v>84</v>
      </c>
      <c r="Z970" s="23">
        <v>0</v>
      </c>
      <c r="AA970" s="26">
        <v>0</v>
      </c>
    </row>
    <row r="971" spans="1:27" s="1" customFormat="1" ht="18.75" hidden="1" customHeight="1" x14ac:dyDescent="0.25">
      <c r="A971" s="20">
        <v>311678</v>
      </c>
      <c r="B971" s="2" t="s">
        <v>35</v>
      </c>
      <c r="C971" s="20">
        <v>10</v>
      </c>
      <c r="D971" s="1" t="s">
        <v>37</v>
      </c>
      <c r="E971" s="1" t="s">
        <v>129</v>
      </c>
      <c r="F971" s="20">
        <v>111</v>
      </c>
      <c r="G971" s="20">
        <v>311678</v>
      </c>
      <c r="H971" s="1" t="s">
        <v>53</v>
      </c>
      <c r="I971" s="1">
        <v>20737431</v>
      </c>
      <c r="J971" s="21" t="s">
        <v>75</v>
      </c>
      <c r="K971" s="1" t="s">
        <v>81</v>
      </c>
      <c r="L971" s="21" t="s">
        <v>139</v>
      </c>
      <c r="M971" s="22">
        <v>45261</v>
      </c>
      <c r="N971" s="22">
        <v>45291</v>
      </c>
      <c r="O971" s="77">
        <f t="shared" si="34"/>
        <v>0.25</v>
      </c>
      <c r="P971" s="21" t="s">
        <v>106</v>
      </c>
      <c r="Q971" s="1" t="s">
        <v>94</v>
      </c>
      <c r="R971" s="20">
        <v>180</v>
      </c>
      <c r="S971" s="69">
        <v>38675</v>
      </c>
      <c r="T971" s="69">
        <v>0</v>
      </c>
      <c r="U971" s="69">
        <v>116025</v>
      </c>
      <c r="V971" s="69">
        <v>0</v>
      </c>
      <c r="W971" s="69">
        <v>154700</v>
      </c>
      <c r="X971" s="24" t="s">
        <v>841</v>
      </c>
      <c r="Z971" s="23">
        <v>37950.93</v>
      </c>
      <c r="AA971" s="26">
        <v>0</v>
      </c>
    </row>
    <row r="972" spans="1:27" s="1" customFormat="1" ht="18.75" hidden="1" customHeight="1" x14ac:dyDescent="0.25">
      <c r="A972" s="20">
        <v>308325</v>
      </c>
      <c r="B972" s="2" t="s">
        <v>35</v>
      </c>
      <c r="C972" s="20">
        <v>11</v>
      </c>
      <c r="D972" s="1" t="s">
        <v>37</v>
      </c>
      <c r="E972" s="1" t="s">
        <v>129</v>
      </c>
      <c r="F972" s="20">
        <v>111</v>
      </c>
      <c r="G972" s="20">
        <v>308325</v>
      </c>
      <c r="H972" s="1" t="s">
        <v>54</v>
      </c>
      <c r="I972" s="1">
        <v>20846102</v>
      </c>
      <c r="J972" s="21" t="s">
        <v>77</v>
      </c>
      <c r="K972" s="1" t="s">
        <v>81</v>
      </c>
      <c r="L972" s="21" t="s">
        <v>140</v>
      </c>
      <c r="M972" s="22">
        <v>45200</v>
      </c>
      <c r="N972" s="22">
        <v>47483</v>
      </c>
      <c r="O972" s="77">
        <f t="shared" si="34"/>
        <v>0.25</v>
      </c>
      <c r="P972" s="21" t="s">
        <v>105</v>
      </c>
      <c r="Q972" s="1" t="s">
        <v>95</v>
      </c>
      <c r="R972" s="20">
        <v>180</v>
      </c>
      <c r="S972" s="69">
        <v>12826101.244999999</v>
      </c>
      <c r="T972" s="69">
        <v>0</v>
      </c>
      <c r="U972" s="69">
        <v>38478303.734999999</v>
      </c>
      <c r="V972" s="69">
        <v>3202312.25</v>
      </c>
      <c r="W972" s="69">
        <v>54506717.229999997</v>
      </c>
      <c r="X972" s="24" t="s">
        <v>84</v>
      </c>
      <c r="Z972" s="23">
        <v>0</v>
      </c>
      <c r="AA972" s="26">
        <v>0</v>
      </c>
    </row>
    <row r="973" spans="1:27" s="1" customFormat="1" ht="18.75" hidden="1" customHeight="1" x14ac:dyDescent="0.25">
      <c r="A973" s="20">
        <v>309183</v>
      </c>
      <c r="B973" s="2" t="s">
        <v>35</v>
      </c>
      <c r="C973" s="20">
        <v>12</v>
      </c>
      <c r="D973" s="1" t="s">
        <v>37</v>
      </c>
      <c r="E973" s="1" t="s">
        <v>129</v>
      </c>
      <c r="F973" s="20">
        <v>111</v>
      </c>
      <c r="G973" s="20">
        <v>309183</v>
      </c>
      <c r="H973" s="1" t="s">
        <v>55</v>
      </c>
      <c r="I973" s="1">
        <v>20765008</v>
      </c>
      <c r="J973" s="21" t="s">
        <v>78</v>
      </c>
      <c r="K973" s="1" t="s">
        <v>81</v>
      </c>
      <c r="L973" s="21" t="s">
        <v>141</v>
      </c>
      <c r="M973" s="22">
        <v>45231</v>
      </c>
      <c r="N973" s="22">
        <v>47483</v>
      </c>
      <c r="O973" s="77">
        <f t="shared" si="34"/>
        <v>0.25</v>
      </c>
      <c r="P973" s="21" t="s">
        <v>107</v>
      </c>
      <c r="Q973" s="1" t="s">
        <v>96</v>
      </c>
      <c r="R973" s="20">
        <v>180</v>
      </c>
      <c r="S973" s="69">
        <v>1516885.5625</v>
      </c>
      <c r="T973" s="69">
        <v>0</v>
      </c>
      <c r="U973" s="69">
        <v>4550656.6875</v>
      </c>
      <c r="V973" s="69">
        <v>0</v>
      </c>
      <c r="W973" s="69">
        <v>6067542.25</v>
      </c>
      <c r="X973" s="24" t="s">
        <v>84</v>
      </c>
      <c r="Z973" s="23">
        <v>0</v>
      </c>
      <c r="AA973" s="26">
        <v>0</v>
      </c>
    </row>
    <row r="974" spans="1:27" s="1" customFormat="1" ht="18.75" hidden="1" customHeight="1" x14ac:dyDescent="0.25">
      <c r="A974" s="20">
        <v>305343</v>
      </c>
      <c r="B974" s="2" t="s">
        <v>35</v>
      </c>
      <c r="C974" s="20">
        <v>13</v>
      </c>
      <c r="D974" s="1" t="s">
        <v>37</v>
      </c>
      <c r="E974" s="1" t="s">
        <v>129</v>
      </c>
      <c r="F974" s="20">
        <v>111</v>
      </c>
      <c r="G974" s="20">
        <v>305343</v>
      </c>
      <c r="H974" s="1" t="s">
        <v>56</v>
      </c>
      <c r="I974" s="1">
        <v>20747400</v>
      </c>
      <c r="J974" s="21" t="s">
        <v>73</v>
      </c>
      <c r="K974" s="1" t="s">
        <v>81</v>
      </c>
      <c r="L974" s="21" t="s">
        <v>142</v>
      </c>
      <c r="M974" s="22">
        <v>45200</v>
      </c>
      <c r="N974" s="22">
        <v>47483</v>
      </c>
      <c r="O974" s="77">
        <f t="shared" si="34"/>
        <v>0.25</v>
      </c>
      <c r="P974" s="21" t="s">
        <v>102</v>
      </c>
      <c r="Q974" s="1" t="s">
        <v>92</v>
      </c>
      <c r="R974" s="20">
        <v>180</v>
      </c>
      <c r="S974" s="69">
        <v>14785034</v>
      </c>
      <c r="T974" s="69">
        <v>0</v>
      </c>
      <c r="U974" s="69">
        <v>44355102</v>
      </c>
      <c r="V974" s="69">
        <v>3266127</v>
      </c>
      <c r="W974" s="69">
        <v>62406263</v>
      </c>
      <c r="X974" s="24" t="s">
        <v>84</v>
      </c>
      <c r="Z974" s="23">
        <v>0</v>
      </c>
      <c r="AA974" s="26">
        <v>0</v>
      </c>
    </row>
    <row r="975" spans="1:27" s="1" customFormat="1" ht="18.75" hidden="1" customHeight="1" x14ac:dyDescent="0.25">
      <c r="A975" s="20">
        <v>309397</v>
      </c>
      <c r="B975" s="2" t="s">
        <v>35</v>
      </c>
      <c r="C975" s="20">
        <v>14</v>
      </c>
      <c r="D975" s="1" t="s">
        <v>37</v>
      </c>
      <c r="E975" s="1" t="s">
        <v>129</v>
      </c>
      <c r="F975" s="20">
        <v>111</v>
      </c>
      <c r="G975" s="20">
        <v>309397</v>
      </c>
      <c r="H975" s="1" t="s">
        <v>57</v>
      </c>
      <c r="I975" s="1">
        <v>38918422</v>
      </c>
      <c r="J975" s="21" t="s">
        <v>71</v>
      </c>
      <c r="K975" s="1" t="s">
        <v>81</v>
      </c>
      <c r="L975" s="21" t="s">
        <v>143</v>
      </c>
      <c r="M975" s="22">
        <v>45292</v>
      </c>
      <c r="N975" s="22">
        <v>47483</v>
      </c>
      <c r="O975" s="77">
        <f t="shared" si="34"/>
        <v>0.25</v>
      </c>
      <c r="P975" s="21" t="s">
        <v>100</v>
      </c>
      <c r="Q975" s="1" t="s">
        <v>90</v>
      </c>
      <c r="R975" s="20">
        <v>180</v>
      </c>
      <c r="S975" s="69">
        <v>27610306.75</v>
      </c>
      <c r="T975" s="69">
        <v>0</v>
      </c>
      <c r="U975" s="69">
        <v>82830920.25</v>
      </c>
      <c r="V975" s="69">
        <v>0</v>
      </c>
      <c r="W975" s="69">
        <v>110441227</v>
      </c>
      <c r="X975" s="24" t="s">
        <v>84</v>
      </c>
      <c r="Z975" s="23">
        <v>1689738</v>
      </c>
      <c r="AA975" s="26">
        <v>0</v>
      </c>
    </row>
    <row r="976" spans="1:27" s="1" customFormat="1" ht="18.75" hidden="1" customHeight="1" x14ac:dyDescent="0.25">
      <c r="A976" s="20">
        <v>305183</v>
      </c>
      <c r="B976" s="2" t="s">
        <v>35</v>
      </c>
      <c r="C976" s="20">
        <v>15</v>
      </c>
      <c r="D976" s="1" t="s">
        <v>37</v>
      </c>
      <c r="E976" s="1" t="s">
        <v>129</v>
      </c>
      <c r="F976" s="20">
        <v>111</v>
      </c>
      <c r="G976" s="20">
        <v>305183</v>
      </c>
      <c r="H976" s="1" t="s">
        <v>58</v>
      </c>
      <c r="I976" s="1">
        <v>20737431</v>
      </c>
      <c r="J976" s="21" t="s">
        <v>75</v>
      </c>
      <c r="K976" s="1" t="s">
        <v>81</v>
      </c>
      <c r="L976" s="21" t="s">
        <v>144</v>
      </c>
      <c r="M976" s="22">
        <v>45200</v>
      </c>
      <c r="N976" s="22">
        <v>47483</v>
      </c>
      <c r="O976" s="77">
        <f t="shared" si="34"/>
        <v>0.25</v>
      </c>
      <c r="P976" s="21" t="s">
        <v>104</v>
      </c>
      <c r="Q976" s="1" t="s">
        <v>94</v>
      </c>
      <c r="R976" s="20">
        <v>180</v>
      </c>
      <c r="S976" s="69">
        <v>15934659.5</v>
      </c>
      <c r="T976" s="69">
        <v>0</v>
      </c>
      <c r="U976" s="69">
        <v>47803978.5</v>
      </c>
      <c r="V976" s="69">
        <v>10277447</v>
      </c>
      <c r="W976" s="69">
        <v>74016085</v>
      </c>
      <c r="X976" s="24" t="s">
        <v>84</v>
      </c>
      <c r="Z976" s="23">
        <v>0</v>
      </c>
      <c r="AA976" s="26">
        <v>0</v>
      </c>
    </row>
    <row r="977" spans="1:27" s="1" customFormat="1" ht="18.75" hidden="1" customHeight="1" x14ac:dyDescent="0.25">
      <c r="A977" s="20">
        <v>308867</v>
      </c>
      <c r="B977" s="2" t="s">
        <v>35</v>
      </c>
      <c r="C977" s="20">
        <v>16</v>
      </c>
      <c r="D977" s="1" t="s">
        <v>37</v>
      </c>
      <c r="E977" s="1" t="s">
        <v>129</v>
      </c>
      <c r="F977" s="20">
        <v>111</v>
      </c>
      <c r="G977" s="20">
        <v>308867</v>
      </c>
      <c r="H977" s="1" t="s">
        <v>59</v>
      </c>
      <c r="I977" s="1">
        <v>20765792</v>
      </c>
      <c r="J977" s="21" t="s">
        <v>79</v>
      </c>
      <c r="K977" s="1" t="s">
        <v>81</v>
      </c>
      <c r="L977" s="21" t="s">
        <v>145</v>
      </c>
      <c r="M977" s="22">
        <v>45231</v>
      </c>
      <c r="N977" s="22">
        <v>47483</v>
      </c>
      <c r="O977" s="77">
        <f t="shared" si="34"/>
        <v>0.25</v>
      </c>
      <c r="P977" s="21" t="s">
        <v>98</v>
      </c>
      <c r="Q977" s="1" t="s">
        <v>97</v>
      </c>
      <c r="R977" s="20">
        <v>180</v>
      </c>
      <c r="S977" s="69">
        <v>1869825.5</v>
      </c>
      <c r="T977" s="69">
        <v>0</v>
      </c>
      <c r="U977" s="69">
        <v>5609476.5</v>
      </c>
      <c r="V977" s="69">
        <v>0</v>
      </c>
      <c r="W977" s="69">
        <v>7479302</v>
      </c>
      <c r="X977" s="24" t="s">
        <v>84</v>
      </c>
      <c r="Z977" s="23">
        <v>0</v>
      </c>
      <c r="AA977" s="26">
        <v>0</v>
      </c>
    </row>
    <row r="978" spans="1:27" s="1" customFormat="1" ht="18.75" hidden="1" customHeight="1" x14ac:dyDescent="0.25">
      <c r="A978" s="20">
        <v>305754</v>
      </c>
      <c r="B978" s="2" t="s">
        <v>35</v>
      </c>
      <c r="C978" s="20">
        <v>17</v>
      </c>
      <c r="D978" s="1" t="s">
        <v>37</v>
      </c>
      <c r="E978" s="1" t="s">
        <v>129</v>
      </c>
      <c r="F978" s="20">
        <v>111</v>
      </c>
      <c r="G978" s="20">
        <v>305754</v>
      </c>
      <c r="H978" s="1" t="s">
        <v>60</v>
      </c>
      <c r="I978" s="1">
        <v>20765792</v>
      </c>
      <c r="J978" s="21" t="s">
        <v>79</v>
      </c>
      <c r="K978" s="1" t="s">
        <v>81</v>
      </c>
      <c r="L978" s="21" t="s">
        <v>146</v>
      </c>
      <c r="M978" s="22">
        <v>45200</v>
      </c>
      <c r="N978" s="22">
        <v>47483</v>
      </c>
      <c r="O978" s="77">
        <f t="shared" si="34"/>
        <v>0.25</v>
      </c>
      <c r="P978" s="21" t="s">
        <v>98</v>
      </c>
      <c r="Q978" s="1" t="s">
        <v>97</v>
      </c>
      <c r="R978" s="20">
        <v>180</v>
      </c>
      <c r="S978" s="69">
        <v>16119659.25</v>
      </c>
      <c r="T978" s="69">
        <v>0</v>
      </c>
      <c r="U978" s="69">
        <v>48358977.75</v>
      </c>
      <c r="V978" s="69">
        <v>7249846</v>
      </c>
      <c r="W978" s="69">
        <v>71728483</v>
      </c>
      <c r="X978" s="24" t="s">
        <v>84</v>
      </c>
      <c r="Z978" s="23">
        <v>0</v>
      </c>
      <c r="AA978" s="26">
        <v>0</v>
      </c>
    </row>
    <row r="979" spans="1:27" s="1" customFormat="1" ht="18.75" hidden="1" customHeight="1" x14ac:dyDescent="0.25">
      <c r="A979" s="20">
        <v>308925</v>
      </c>
      <c r="B979" s="2" t="s">
        <v>35</v>
      </c>
      <c r="C979" s="20">
        <v>18</v>
      </c>
      <c r="D979" s="1" t="s">
        <v>37</v>
      </c>
      <c r="E979" s="1" t="s">
        <v>129</v>
      </c>
      <c r="F979" s="20">
        <v>111</v>
      </c>
      <c r="G979" s="20">
        <v>308925</v>
      </c>
      <c r="H979" s="1" t="s">
        <v>61</v>
      </c>
      <c r="I979" s="1">
        <v>20779330</v>
      </c>
      <c r="J979" s="21" t="s">
        <v>72</v>
      </c>
      <c r="K979" s="1" t="s">
        <v>81</v>
      </c>
      <c r="L979" s="21" t="s">
        <v>147</v>
      </c>
      <c r="M979" s="22">
        <v>45231</v>
      </c>
      <c r="N979" s="22">
        <v>47483</v>
      </c>
      <c r="O979" s="77">
        <f t="shared" si="34"/>
        <v>0.25</v>
      </c>
      <c r="P979" s="21" t="s">
        <v>101</v>
      </c>
      <c r="Q979" s="1" t="s">
        <v>91</v>
      </c>
      <c r="R979" s="20">
        <v>182</v>
      </c>
      <c r="S979" s="69">
        <v>1823723.375</v>
      </c>
      <c r="T979" s="69">
        <v>0</v>
      </c>
      <c r="U979" s="69">
        <v>5471170.125</v>
      </c>
      <c r="V979" s="69">
        <v>0</v>
      </c>
      <c r="W979" s="69">
        <v>7294893.5</v>
      </c>
      <c r="X979" s="24" t="s">
        <v>84</v>
      </c>
      <c r="Z979" s="23">
        <v>0</v>
      </c>
      <c r="AA979" s="26">
        <v>0</v>
      </c>
    </row>
    <row r="980" spans="1:27" s="1" customFormat="1" ht="18.75" hidden="1" customHeight="1" x14ac:dyDescent="0.25">
      <c r="A980" s="20">
        <v>309026</v>
      </c>
      <c r="B980" s="2" t="s">
        <v>35</v>
      </c>
      <c r="C980" s="20">
        <v>19</v>
      </c>
      <c r="D980" s="1" t="s">
        <v>37</v>
      </c>
      <c r="E980" s="1" t="s">
        <v>129</v>
      </c>
      <c r="F980" s="20">
        <v>111</v>
      </c>
      <c r="G980" s="20">
        <v>309026</v>
      </c>
      <c r="H980" s="1" t="s">
        <v>62</v>
      </c>
      <c r="I980" s="1">
        <v>20806019</v>
      </c>
      <c r="J980" s="21" t="s">
        <v>76</v>
      </c>
      <c r="K980" s="1" t="s">
        <v>81</v>
      </c>
      <c r="L980" s="21" t="s">
        <v>148</v>
      </c>
      <c r="M980" s="22">
        <v>45231</v>
      </c>
      <c r="N980" s="22">
        <v>47483</v>
      </c>
      <c r="O980" s="77">
        <f t="shared" si="34"/>
        <v>0.25</v>
      </c>
      <c r="P980" s="21" t="s">
        <v>100</v>
      </c>
      <c r="Q980" s="1" t="s">
        <v>90</v>
      </c>
      <c r="R980" s="20">
        <v>182</v>
      </c>
      <c r="S980" s="69">
        <v>1783491.1325000001</v>
      </c>
      <c r="T980" s="69">
        <v>0</v>
      </c>
      <c r="U980" s="69">
        <v>5350473.3975</v>
      </c>
      <c r="V980" s="69">
        <v>0</v>
      </c>
      <c r="W980" s="69">
        <v>7133964.5300000003</v>
      </c>
      <c r="X980" s="24" t="s">
        <v>84</v>
      </c>
      <c r="Y980" s="1" t="s">
        <v>2912</v>
      </c>
      <c r="Z980" s="23">
        <v>39142.879999999997</v>
      </c>
      <c r="AA980" s="26">
        <v>0</v>
      </c>
    </row>
    <row r="981" spans="1:27" s="1" customFormat="1" ht="18.75" hidden="1" customHeight="1" x14ac:dyDescent="0.25">
      <c r="A981" s="20">
        <v>305538</v>
      </c>
      <c r="B981" s="2" t="s">
        <v>35</v>
      </c>
      <c r="C981" s="20">
        <v>20</v>
      </c>
      <c r="D981" s="1" t="s">
        <v>37</v>
      </c>
      <c r="E981" s="1" t="s">
        <v>129</v>
      </c>
      <c r="F981" s="20">
        <v>111</v>
      </c>
      <c r="G981" s="20">
        <v>305538</v>
      </c>
      <c r="H981" s="1" t="s">
        <v>63</v>
      </c>
      <c r="I981" s="1">
        <v>20765008</v>
      </c>
      <c r="J981" s="21" t="s">
        <v>78</v>
      </c>
      <c r="K981" s="1" t="s">
        <v>81</v>
      </c>
      <c r="L981" s="21" t="s">
        <v>149</v>
      </c>
      <c r="M981" s="22">
        <v>45200</v>
      </c>
      <c r="N981" s="22">
        <v>47483</v>
      </c>
      <c r="O981" s="77">
        <f t="shared" si="34"/>
        <v>0.25</v>
      </c>
      <c r="P981" s="21" t="s">
        <v>107</v>
      </c>
      <c r="Q981" s="1" t="s">
        <v>96</v>
      </c>
      <c r="R981" s="20">
        <v>180</v>
      </c>
      <c r="S981" s="69">
        <v>16503879.25</v>
      </c>
      <c r="T981" s="69">
        <v>0</v>
      </c>
      <c r="U981" s="69">
        <v>49511637.75</v>
      </c>
      <c r="V981" s="69">
        <v>3942647</v>
      </c>
      <c r="W981" s="69">
        <v>69958164</v>
      </c>
      <c r="X981" s="24" t="s">
        <v>84</v>
      </c>
      <c r="Z981" s="23">
        <v>0</v>
      </c>
      <c r="AA981" s="26">
        <v>0</v>
      </c>
    </row>
    <row r="982" spans="1:27" s="1" customFormat="1" ht="18.75" hidden="1" customHeight="1" x14ac:dyDescent="0.25">
      <c r="A982" s="20">
        <v>306347</v>
      </c>
      <c r="B982" s="2" t="s">
        <v>35</v>
      </c>
      <c r="C982" s="20">
        <v>21</v>
      </c>
      <c r="D982" s="1" t="s">
        <v>37</v>
      </c>
      <c r="E982" s="1" t="s">
        <v>129</v>
      </c>
      <c r="F982" s="20">
        <v>111</v>
      </c>
      <c r="G982" s="20">
        <v>306347</v>
      </c>
      <c r="H982" s="1" t="s">
        <v>64</v>
      </c>
      <c r="I982" s="1">
        <v>20771840</v>
      </c>
      <c r="J982" s="21" t="s">
        <v>74</v>
      </c>
      <c r="K982" s="1" t="s">
        <v>81</v>
      </c>
      <c r="L982" s="21" t="s">
        <v>150</v>
      </c>
      <c r="M982" s="22">
        <v>45200</v>
      </c>
      <c r="N982" s="22">
        <v>47483</v>
      </c>
      <c r="O982" s="77">
        <f t="shared" si="34"/>
        <v>0.25</v>
      </c>
      <c r="P982" s="21" t="s">
        <v>103</v>
      </c>
      <c r="Q982" s="1" t="s">
        <v>93</v>
      </c>
      <c r="R982" s="20">
        <v>180</v>
      </c>
      <c r="S982" s="69">
        <v>15024141</v>
      </c>
      <c r="T982" s="69">
        <v>0</v>
      </c>
      <c r="U982" s="69">
        <v>45072423</v>
      </c>
      <c r="V982" s="69">
        <v>3644514</v>
      </c>
      <c r="W982" s="69">
        <v>63741078</v>
      </c>
      <c r="X982" s="24" t="s">
        <v>84</v>
      </c>
      <c r="Z982" s="23">
        <v>247900.75</v>
      </c>
      <c r="AA982" s="26">
        <v>0</v>
      </c>
    </row>
    <row r="983" spans="1:27" s="1" customFormat="1" ht="18.75" hidden="1" customHeight="1" x14ac:dyDescent="0.25">
      <c r="A983" s="20">
        <v>312857</v>
      </c>
      <c r="B983" s="2" t="s">
        <v>35</v>
      </c>
      <c r="C983" s="20">
        <v>22</v>
      </c>
      <c r="D983" s="1" t="s">
        <v>37</v>
      </c>
      <c r="E983" s="1" t="s">
        <v>129</v>
      </c>
      <c r="F983" s="20">
        <v>111</v>
      </c>
      <c r="G983" s="20">
        <v>312857</v>
      </c>
      <c r="H983" s="1" t="s">
        <v>65</v>
      </c>
      <c r="I983" s="1">
        <v>20765792</v>
      </c>
      <c r="J983" s="21" t="s">
        <v>79</v>
      </c>
      <c r="K983" s="1" t="s">
        <v>81</v>
      </c>
      <c r="L983" s="21" t="s">
        <v>151</v>
      </c>
      <c r="M983" s="22">
        <v>45292</v>
      </c>
      <c r="N983" s="22">
        <v>47483</v>
      </c>
      <c r="O983" s="77">
        <f t="shared" si="34"/>
        <v>0.25</v>
      </c>
      <c r="P983" s="21" t="s">
        <v>98</v>
      </c>
      <c r="Q983" s="1" t="s">
        <v>97</v>
      </c>
      <c r="R983" s="20">
        <v>180</v>
      </c>
      <c r="S983" s="69">
        <v>756506.8</v>
      </c>
      <c r="T983" s="69">
        <v>0</v>
      </c>
      <c r="U983" s="69">
        <v>2269520.4</v>
      </c>
      <c r="V983" s="69">
        <v>0</v>
      </c>
      <c r="W983" s="69">
        <v>3026027.2</v>
      </c>
      <c r="X983" s="24" t="s">
        <v>84</v>
      </c>
      <c r="Z983" s="23">
        <v>0</v>
      </c>
      <c r="AA983" s="26">
        <v>0</v>
      </c>
    </row>
    <row r="984" spans="1:27" s="1" customFormat="1" ht="18.75" hidden="1" customHeight="1" x14ac:dyDescent="0.25">
      <c r="A984" s="20">
        <v>315969</v>
      </c>
      <c r="B984" s="2" t="s">
        <v>35</v>
      </c>
      <c r="C984" s="20">
        <v>23</v>
      </c>
      <c r="D984" s="1" t="s">
        <v>37</v>
      </c>
      <c r="E984" s="1" t="s">
        <v>129</v>
      </c>
      <c r="F984" s="20">
        <v>111</v>
      </c>
      <c r="G984" s="20">
        <v>315969</v>
      </c>
      <c r="H984" s="1" t="s">
        <v>109</v>
      </c>
      <c r="I984" s="1">
        <v>20806019</v>
      </c>
      <c r="J984" s="21" t="s">
        <v>76</v>
      </c>
      <c r="K984" s="1" t="s">
        <v>81</v>
      </c>
      <c r="L984" s="21" t="s">
        <v>152</v>
      </c>
      <c r="M984" s="22">
        <v>45261</v>
      </c>
      <c r="N984" s="22">
        <v>46387</v>
      </c>
      <c r="O984" s="77">
        <f t="shared" si="34"/>
        <v>0.25000000237327952</v>
      </c>
      <c r="P984" s="21" t="s">
        <v>100</v>
      </c>
      <c r="Q984" s="1" t="s">
        <v>90</v>
      </c>
      <c r="R984" s="20">
        <v>182</v>
      </c>
      <c r="S984" s="69">
        <v>526697.34</v>
      </c>
      <c r="T984" s="69">
        <v>0</v>
      </c>
      <c r="U984" s="69">
        <v>1580092</v>
      </c>
      <c r="V984" s="69">
        <v>0</v>
      </c>
      <c r="W984" s="69">
        <v>2106789.34</v>
      </c>
      <c r="X984" s="24" t="s">
        <v>84</v>
      </c>
      <c r="Z984" s="23">
        <v>0</v>
      </c>
      <c r="AA984" s="26">
        <v>0</v>
      </c>
    </row>
    <row r="985" spans="1:27" s="1" customFormat="1" ht="18.75" hidden="1" customHeight="1" x14ac:dyDescent="0.25">
      <c r="A985" s="20">
        <v>316193</v>
      </c>
      <c r="B985" s="2" t="s">
        <v>35</v>
      </c>
      <c r="C985" s="20">
        <v>24</v>
      </c>
      <c r="D985" s="1" t="s">
        <v>37</v>
      </c>
      <c r="E985" s="1" t="s">
        <v>129</v>
      </c>
      <c r="F985" s="20">
        <v>111</v>
      </c>
      <c r="G985" s="20">
        <v>316193</v>
      </c>
      <c r="H985" s="1" t="s">
        <v>110</v>
      </c>
      <c r="I985" s="1">
        <v>20747400</v>
      </c>
      <c r="J985" s="21" t="s">
        <v>73</v>
      </c>
      <c r="K985" s="1" t="s">
        <v>81</v>
      </c>
      <c r="L985" s="21" t="s">
        <v>153</v>
      </c>
      <c r="M985" s="22">
        <v>45292</v>
      </c>
      <c r="N985" s="22">
        <v>47483</v>
      </c>
      <c r="O985" s="77">
        <f t="shared" si="34"/>
        <v>0.25</v>
      </c>
      <c r="P985" s="21" t="s">
        <v>102</v>
      </c>
      <c r="Q985" s="1" t="s">
        <v>92</v>
      </c>
      <c r="R985" s="20">
        <v>182</v>
      </c>
      <c r="S985" s="69">
        <v>571878.03249999997</v>
      </c>
      <c r="T985" s="69">
        <v>0</v>
      </c>
      <c r="U985" s="69">
        <v>1715634.0974999999</v>
      </c>
      <c r="V985" s="69">
        <v>0</v>
      </c>
      <c r="W985" s="69">
        <v>2287512.13</v>
      </c>
      <c r="X985" s="24" t="s">
        <v>84</v>
      </c>
      <c r="Z985" s="23">
        <v>0</v>
      </c>
      <c r="AA985" s="26">
        <v>0</v>
      </c>
    </row>
    <row r="986" spans="1:27" s="1" customFormat="1" ht="18.75" hidden="1" customHeight="1" x14ac:dyDescent="0.25">
      <c r="A986" s="20">
        <v>312414</v>
      </c>
      <c r="B986" s="2" t="s">
        <v>35</v>
      </c>
      <c r="C986" s="20">
        <v>25</v>
      </c>
      <c r="D986" s="1" t="s">
        <v>37</v>
      </c>
      <c r="E986" s="1" t="s">
        <v>129</v>
      </c>
      <c r="F986" s="20">
        <v>111</v>
      </c>
      <c r="G986" s="20">
        <v>312414</v>
      </c>
      <c r="H986" s="1" t="s">
        <v>249</v>
      </c>
      <c r="I986" s="1">
        <v>20737431</v>
      </c>
      <c r="J986" s="21" t="s">
        <v>75</v>
      </c>
      <c r="K986" s="1" t="s">
        <v>81</v>
      </c>
      <c r="L986" s="21" t="s">
        <v>253</v>
      </c>
      <c r="M986" s="22">
        <v>45292</v>
      </c>
      <c r="N986" s="22">
        <v>47483</v>
      </c>
      <c r="O986" s="77">
        <f t="shared" si="34"/>
        <v>0.25</v>
      </c>
      <c r="P986" s="21" t="s">
        <v>104</v>
      </c>
      <c r="Q986" s="1" t="s">
        <v>94</v>
      </c>
      <c r="R986" s="20">
        <v>180</v>
      </c>
      <c r="S986" s="69">
        <v>1362170.1625000001</v>
      </c>
      <c r="T986" s="69">
        <v>0</v>
      </c>
      <c r="U986" s="69">
        <v>4086510.4874999998</v>
      </c>
      <c r="V986" s="69">
        <v>0</v>
      </c>
      <c r="W986" s="69">
        <v>5448680.6500000004</v>
      </c>
      <c r="X986" s="24" t="s">
        <v>84</v>
      </c>
      <c r="Y986" s="1" t="s">
        <v>342</v>
      </c>
      <c r="Z986" s="23">
        <v>0</v>
      </c>
      <c r="AA986" s="26">
        <v>0</v>
      </c>
    </row>
    <row r="987" spans="1:27" s="1" customFormat="1" ht="18.75" hidden="1" customHeight="1" x14ac:dyDescent="0.25">
      <c r="A987" s="20">
        <v>313363</v>
      </c>
      <c r="B987" s="2" t="s">
        <v>35</v>
      </c>
      <c r="C987" s="20">
        <v>26</v>
      </c>
      <c r="D987" s="1" t="s">
        <v>37</v>
      </c>
      <c r="E987" s="1" t="s">
        <v>129</v>
      </c>
      <c r="F987" s="20">
        <v>111</v>
      </c>
      <c r="G987" s="20">
        <v>313363</v>
      </c>
      <c r="H987" s="1" t="s">
        <v>250</v>
      </c>
      <c r="I987" s="1">
        <v>20765008</v>
      </c>
      <c r="J987" s="21" t="s">
        <v>78</v>
      </c>
      <c r="K987" s="1" t="s">
        <v>81</v>
      </c>
      <c r="L987" s="21" t="s">
        <v>254</v>
      </c>
      <c r="M987" s="22">
        <v>45323</v>
      </c>
      <c r="N987" s="22">
        <v>47483</v>
      </c>
      <c r="O987" s="77">
        <f t="shared" si="34"/>
        <v>0.25</v>
      </c>
      <c r="P987" s="21" t="s">
        <v>107</v>
      </c>
      <c r="Q987" s="1" t="s">
        <v>96</v>
      </c>
      <c r="R987" s="20">
        <v>180</v>
      </c>
      <c r="S987" s="69">
        <v>772665.90500000003</v>
      </c>
      <c r="T987" s="69">
        <v>0</v>
      </c>
      <c r="U987" s="69">
        <v>2317997.7149999999</v>
      </c>
      <c r="V987" s="69">
        <v>0</v>
      </c>
      <c r="W987" s="69">
        <v>3090663.62</v>
      </c>
      <c r="X987" s="24" t="s">
        <v>84</v>
      </c>
      <c r="Z987" s="23">
        <v>0</v>
      </c>
      <c r="AA987" s="26">
        <v>0</v>
      </c>
    </row>
    <row r="988" spans="1:27" s="1" customFormat="1" ht="18.75" hidden="1" customHeight="1" x14ac:dyDescent="0.25">
      <c r="A988" s="20">
        <v>316781</v>
      </c>
      <c r="B988" s="2" t="s">
        <v>35</v>
      </c>
      <c r="C988" s="20">
        <v>27</v>
      </c>
      <c r="D988" s="1" t="s">
        <v>37</v>
      </c>
      <c r="E988" s="1" t="s">
        <v>129</v>
      </c>
      <c r="F988" s="20">
        <v>111</v>
      </c>
      <c r="G988" s="20">
        <v>316781</v>
      </c>
      <c r="H988" s="1" t="s">
        <v>251</v>
      </c>
      <c r="I988" s="1">
        <v>20846102</v>
      </c>
      <c r="J988" s="21" t="s">
        <v>77</v>
      </c>
      <c r="K988" s="1" t="s">
        <v>81</v>
      </c>
      <c r="L988" s="21" t="s">
        <v>255</v>
      </c>
      <c r="M988" s="22">
        <v>45292</v>
      </c>
      <c r="N988" s="22">
        <v>47483</v>
      </c>
      <c r="O988" s="77">
        <f t="shared" si="34"/>
        <v>0.25</v>
      </c>
      <c r="P988" s="21" t="s">
        <v>105</v>
      </c>
      <c r="Q988" s="1" t="s">
        <v>95</v>
      </c>
      <c r="R988" s="20">
        <v>180</v>
      </c>
      <c r="S988" s="69">
        <v>637623.89</v>
      </c>
      <c r="T988" s="69">
        <v>0</v>
      </c>
      <c r="U988" s="69">
        <v>1912871.67</v>
      </c>
      <c r="V988" s="69">
        <v>0</v>
      </c>
      <c r="W988" s="69">
        <v>2550495.56</v>
      </c>
      <c r="X988" s="24" t="s">
        <v>84</v>
      </c>
      <c r="Z988" s="23">
        <v>0</v>
      </c>
      <c r="AA988" s="26">
        <v>0</v>
      </c>
    </row>
    <row r="989" spans="1:27" s="1" customFormat="1" ht="18.75" hidden="1" customHeight="1" x14ac:dyDescent="0.25">
      <c r="A989" s="20">
        <v>317044</v>
      </c>
      <c r="B989" s="2" t="s">
        <v>35</v>
      </c>
      <c r="C989" s="20">
        <v>28</v>
      </c>
      <c r="D989" s="1" t="s">
        <v>37</v>
      </c>
      <c r="E989" s="1" t="s">
        <v>129</v>
      </c>
      <c r="F989" s="20">
        <v>111</v>
      </c>
      <c r="G989" s="20">
        <v>317044</v>
      </c>
      <c r="H989" s="1" t="s">
        <v>252</v>
      </c>
      <c r="I989" s="1">
        <v>20771840</v>
      </c>
      <c r="J989" s="21" t="s">
        <v>74</v>
      </c>
      <c r="K989" s="1" t="s">
        <v>81</v>
      </c>
      <c r="L989" s="21" t="s">
        <v>256</v>
      </c>
      <c r="M989" s="22">
        <v>45292</v>
      </c>
      <c r="N989" s="22">
        <v>47483</v>
      </c>
      <c r="O989" s="77">
        <f t="shared" si="34"/>
        <v>0.25</v>
      </c>
      <c r="P989" s="21" t="s">
        <v>103</v>
      </c>
      <c r="Q989" s="1" t="s">
        <v>93</v>
      </c>
      <c r="R989" s="20">
        <v>180</v>
      </c>
      <c r="S989" s="69">
        <v>632392.3175</v>
      </c>
      <c r="T989" s="69">
        <v>0</v>
      </c>
      <c r="U989" s="69">
        <v>1897176.9524999999</v>
      </c>
      <c r="V989" s="69">
        <v>0</v>
      </c>
      <c r="W989" s="69">
        <v>2529569.27</v>
      </c>
      <c r="X989" s="24" t="s">
        <v>84</v>
      </c>
      <c r="Z989" s="23">
        <v>18045.95</v>
      </c>
      <c r="AA989" s="26">
        <v>0</v>
      </c>
    </row>
    <row r="990" spans="1:27" s="1" customFormat="1" ht="18.75" hidden="1" customHeight="1" x14ac:dyDescent="0.25">
      <c r="A990" s="20">
        <v>321592</v>
      </c>
      <c r="B990" s="2" t="s">
        <v>35</v>
      </c>
      <c r="C990" s="20">
        <v>29</v>
      </c>
      <c r="D990" s="1" t="s">
        <v>37</v>
      </c>
      <c r="E990" s="1" t="s">
        <v>129</v>
      </c>
      <c r="F990" s="20">
        <v>111</v>
      </c>
      <c r="G990" s="20">
        <v>321592</v>
      </c>
      <c r="H990" s="1" t="s">
        <v>297</v>
      </c>
      <c r="I990" s="1">
        <v>20806019</v>
      </c>
      <c r="J990" s="21" t="s">
        <v>76</v>
      </c>
      <c r="K990" s="1" t="s">
        <v>81</v>
      </c>
      <c r="L990" s="21" t="s">
        <v>303</v>
      </c>
      <c r="M990" s="22">
        <v>45383</v>
      </c>
      <c r="N990" s="22">
        <v>45473</v>
      </c>
      <c r="O990" s="77">
        <f t="shared" si="34"/>
        <v>0.25</v>
      </c>
      <c r="P990" s="21" t="s">
        <v>100</v>
      </c>
      <c r="Q990" s="1" t="s">
        <v>90</v>
      </c>
      <c r="R990" s="20">
        <v>180</v>
      </c>
      <c r="S990" s="69">
        <v>35105</v>
      </c>
      <c r="T990" s="69">
        <v>0</v>
      </c>
      <c r="U990" s="69">
        <v>105315</v>
      </c>
      <c r="V990" s="69">
        <v>0</v>
      </c>
      <c r="W990" s="69">
        <v>140420</v>
      </c>
      <c r="X990" s="24" t="s">
        <v>841</v>
      </c>
      <c r="Z990" s="23">
        <v>33473.06</v>
      </c>
      <c r="AA990" s="26">
        <v>0</v>
      </c>
    </row>
    <row r="991" spans="1:27" s="1" customFormat="1" ht="18.75" hidden="1" customHeight="1" x14ac:dyDescent="0.25">
      <c r="A991" s="20">
        <v>304985</v>
      </c>
      <c r="B991" s="2" t="s">
        <v>35</v>
      </c>
      <c r="C991" s="20">
        <v>30</v>
      </c>
      <c r="D991" s="1" t="s">
        <v>37</v>
      </c>
      <c r="E991" s="1" t="s">
        <v>129</v>
      </c>
      <c r="F991" s="20">
        <v>111</v>
      </c>
      <c r="G991" s="20">
        <v>304985</v>
      </c>
      <c r="H991" s="1" t="s">
        <v>298</v>
      </c>
      <c r="I991" s="1">
        <v>13729380</v>
      </c>
      <c r="J991" s="21" t="s">
        <v>302</v>
      </c>
      <c r="K991" s="1" t="s">
        <v>81</v>
      </c>
      <c r="L991" s="21" t="s">
        <v>304</v>
      </c>
      <c r="M991" s="22">
        <v>45292</v>
      </c>
      <c r="N991" s="22">
        <v>47483</v>
      </c>
      <c r="O991" s="77">
        <f t="shared" si="34"/>
        <v>0.25</v>
      </c>
      <c r="P991" s="21" t="s">
        <v>100</v>
      </c>
      <c r="Q991" s="1" t="s">
        <v>90</v>
      </c>
      <c r="R991" s="20">
        <v>182</v>
      </c>
      <c r="S991" s="69">
        <v>4425552.5625</v>
      </c>
      <c r="T991" s="69">
        <v>0</v>
      </c>
      <c r="U991" s="69">
        <v>13276657.6875</v>
      </c>
      <c r="V991" s="69">
        <v>1735029.92</v>
      </c>
      <c r="W991" s="69">
        <v>19437240.170000002</v>
      </c>
      <c r="X991" s="24" t="s">
        <v>84</v>
      </c>
      <c r="Z991" s="23">
        <v>0</v>
      </c>
      <c r="AA991" s="26">
        <v>0</v>
      </c>
    </row>
    <row r="992" spans="1:27" s="1" customFormat="1" ht="18.75" hidden="1" customHeight="1" x14ac:dyDescent="0.25">
      <c r="A992" s="20">
        <v>319418</v>
      </c>
      <c r="B992" s="2" t="s">
        <v>35</v>
      </c>
      <c r="C992" s="20">
        <v>31</v>
      </c>
      <c r="D992" s="1" t="s">
        <v>37</v>
      </c>
      <c r="E992" s="1" t="s">
        <v>129</v>
      </c>
      <c r="F992" s="20">
        <v>111</v>
      </c>
      <c r="G992" s="20">
        <v>319418</v>
      </c>
      <c r="H992" s="1" t="s">
        <v>299</v>
      </c>
      <c r="I992" s="1">
        <v>20806019</v>
      </c>
      <c r="J992" s="21" t="s">
        <v>76</v>
      </c>
      <c r="K992" s="1" t="s">
        <v>81</v>
      </c>
      <c r="L992" s="21" t="s">
        <v>305</v>
      </c>
      <c r="M992" s="22">
        <v>45352</v>
      </c>
      <c r="N992" s="22">
        <v>47483</v>
      </c>
      <c r="O992" s="77">
        <f t="shared" si="34"/>
        <v>0.25</v>
      </c>
      <c r="P992" s="21" t="s">
        <v>100</v>
      </c>
      <c r="Q992" s="1" t="s">
        <v>90</v>
      </c>
      <c r="R992" s="20">
        <v>182</v>
      </c>
      <c r="S992" s="69">
        <v>248666.94750000001</v>
      </c>
      <c r="T992" s="69">
        <v>0</v>
      </c>
      <c r="U992" s="69">
        <v>746000.84250000003</v>
      </c>
      <c r="V992" s="69">
        <v>0</v>
      </c>
      <c r="W992" s="69">
        <v>994667.79</v>
      </c>
      <c r="X992" s="24" t="s">
        <v>84</v>
      </c>
      <c r="Z992" s="23">
        <v>0</v>
      </c>
      <c r="AA992" s="26">
        <v>0</v>
      </c>
    </row>
    <row r="993" spans="1:27" s="1" customFormat="1" ht="18.75" hidden="1" customHeight="1" x14ac:dyDescent="0.25">
      <c r="A993" s="20">
        <v>305090</v>
      </c>
      <c r="B993" s="2" t="s">
        <v>35</v>
      </c>
      <c r="C993" s="20">
        <v>32</v>
      </c>
      <c r="D993" s="1" t="s">
        <v>37</v>
      </c>
      <c r="E993" s="1" t="s">
        <v>129</v>
      </c>
      <c r="F993" s="20">
        <v>111</v>
      </c>
      <c r="G993" s="20">
        <v>305090</v>
      </c>
      <c r="H993" s="1" t="s">
        <v>300</v>
      </c>
      <c r="I993" s="1">
        <v>13729380</v>
      </c>
      <c r="J993" s="21" t="s">
        <v>302</v>
      </c>
      <c r="K993" s="1" t="s">
        <v>81</v>
      </c>
      <c r="L993" s="21" t="s">
        <v>306</v>
      </c>
      <c r="M993" s="22">
        <v>45292</v>
      </c>
      <c r="N993" s="22">
        <v>47483</v>
      </c>
      <c r="O993" s="77">
        <f t="shared" si="34"/>
        <v>0.25</v>
      </c>
      <c r="P993" s="21" t="s">
        <v>100</v>
      </c>
      <c r="Q993" s="1" t="s">
        <v>90</v>
      </c>
      <c r="R993" s="20">
        <v>182</v>
      </c>
      <c r="S993" s="69">
        <v>35819706.182499997</v>
      </c>
      <c r="T993" s="69">
        <v>0</v>
      </c>
      <c r="U993" s="69">
        <v>107459118.5475</v>
      </c>
      <c r="V993" s="69">
        <v>7163941.2400000002</v>
      </c>
      <c r="W993" s="69">
        <v>150442765.97</v>
      </c>
      <c r="X993" s="24" t="s">
        <v>84</v>
      </c>
      <c r="Z993" s="23">
        <v>0</v>
      </c>
      <c r="AA993" s="26">
        <v>0</v>
      </c>
    </row>
    <row r="994" spans="1:27" s="1" customFormat="1" ht="18.75" hidden="1" customHeight="1" x14ac:dyDescent="0.25">
      <c r="A994" s="20">
        <v>312991</v>
      </c>
      <c r="B994" s="2" t="s">
        <v>35</v>
      </c>
      <c r="C994" s="20">
        <v>33</v>
      </c>
      <c r="D994" s="1" t="s">
        <v>37</v>
      </c>
      <c r="E994" s="1" t="s">
        <v>129</v>
      </c>
      <c r="F994" s="20">
        <v>111</v>
      </c>
      <c r="G994" s="20">
        <v>312991</v>
      </c>
      <c r="H994" s="1" t="s">
        <v>301</v>
      </c>
      <c r="I994" s="1">
        <v>20779330</v>
      </c>
      <c r="J994" s="21" t="s">
        <v>72</v>
      </c>
      <c r="K994" s="1" t="s">
        <v>81</v>
      </c>
      <c r="L994" s="21" t="s">
        <v>307</v>
      </c>
      <c r="M994" s="22">
        <v>45383</v>
      </c>
      <c r="N994" s="22">
        <v>47483</v>
      </c>
      <c r="O994" s="77">
        <f t="shared" si="34"/>
        <v>0.25</v>
      </c>
      <c r="P994" s="21" t="s">
        <v>308</v>
      </c>
      <c r="Q994" s="1" t="s">
        <v>91</v>
      </c>
      <c r="R994" s="20">
        <v>182</v>
      </c>
      <c r="S994" s="69">
        <v>174387.5</v>
      </c>
      <c r="T994" s="69">
        <v>0</v>
      </c>
      <c r="U994" s="69">
        <v>523162.5</v>
      </c>
      <c r="V994" s="69">
        <v>0</v>
      </c>
      <c r="W994" s="69">
        <v>697550</v>
      </c>
      <c r="X994" s="24" t="s">
        <v>84</v>
      </c>
      <c r="Z994" s="23">
        <v>0</v>
      </c>
      <c r="AA994" s="26">
        <v>0</v>
      </c>
    </row>
    <row r="995" spans="1:27" s="1" customFormat="1" ht="18.75" hidden="1" customHeight="1" x14ac:dyDescent="0.25">
      <c r="A995" s="20">
        <v>319241</v>
      </c>
      <c r="B995" s="2" t="s">
        <v>35</v>
      </c>
      <c r="C995" s="20">
        <v>34</v>
      </c>
      <c r="D995" s="1" t="s">
        <v>37</v>
      </c>
      <c r="E995" s="1" t="s">
        <v>129</v>
      </c>
      <c r="F995" s="20">
        <v>111</v>
      </c>
      <c r="G995" s="20">
        <v>319241</v>
      </c>
      <c r="H995" s="1" t="s">
        <v>343</v>
      </c>
      <c r="I995" s="1">
        <v>20737431</v>
      </c>
      <c r="J995" s="21" t="s">
        <v>75</v>
      </c>
      <c r="K995" s="1" t="s">
        <v>81</v>
      </c>
      <c r="L995" s="21" t="s">
        <v>144</v>
      </c>
      <c r="M995" s="22">
        <v>45413</v>
      </c>
      <c r="N995" s="22">
        <v>47483</v>
      </c>
      <c r="O995" s="77">
        <f t="shared" si="34"/>
        <v>0.25</v>
      </c>
      <c r="P995" s="21" t="s">
        <v>104</v>
      </c>
      <c r="Q995" s="1" t="s">
        <v>94</v>
      </c>
      <c r="R995" s="20">
        <v>180</v>
      </c>
      <c r="S995" s="69">
        <v>131055.22</v>
      </c>
      <c r="T995" s="69">
        <v>0</v>
      </c>
      <c r="U995" s="69">
        <v>393165.66</v>
      </c>
      <c r="V995" s="69">
        <v>0</v>
      </c>
      <c r="W995" s="69">
        <v>524220.88</v>
      </c>
      <c r="X995" s="24" t="s">
        <v>84</v>
      </c>
      <c r="Y995" s="1" t="s">
        <v>2878</v>
      </c>
      <c r="Z995" s="23">
        <v>0</v>
      </c>
      <c r="AA995" s="26">
        <v>0</v>
      </c>
    </row>
    <row r="996" spans="1:27" s="1" customFormat="1" ht="18.75" hidden="1" customHeight="1" x14ac:dyDescent="0.25">
      <c r="A996" s="20">
        <v>321208</v>
      </c>
      <c r="B996" s="2" t="s">
        <v>35</v>
      </c>
      <c r="C996" s="20">
        <v>35</v>
      </c>
      <c r="D996" s="1" t="s">
        <v>37</v>
      </c>
      <c r="E996" s="1" t="s">
        <v>129</v>
      </c>
      <c r="F996" s="20">
        <v>111</v>
      </c>
      <c r="G996" s="20">
        <v>321208</v>
      </c>
      <c r="H996" s="1" t="s">
        <v>344</v>
      </c>
      <c r="I996" s="1">
        <v>20765792</v>
      </c>
      <c r="J996" s="21" t="s">
        <v>79</v>
      </c>
      <c r="K996" s="1" t="s">
        <v>81</v>
      </c>
      <c r="L996" s="21" t="s">
        <v>346</v>
      </c>
      <c r="M996" s="22">
        <v>45444</v>
      </c>
      <c r="N996" s="22">
        <v>47483</v>
      </c>
      <c r="O996" s="77">
        <f t="shared" si="34"/>
        <v>0.25</v>
      </c>
      <c r="P996" s="21" t="s">
        <v>98</v>
      </c>
      <c r="Q996" s="1" t="s">
        <v>97</v>
      </c>
      <c r="R996" s="20">
        <v>180</v>
      </c>
      <c r="S996" s="69">
        <v>167722.8425</v>
      </c>
      <c r="T996" s="69">
        <v>0</v>
      </c>
      <c r="U996" s="69">
        <v>503168.52750000003</v>
      </c>
      <c r="V996" s="69">
        <v>0</v>
      </c>
      <c r="W996" s="69">
        <v>670891.37</v>
      </c>
      <c r="X996" s="24" t="s">
        <v>84</v>
      </c>
      <c r="Z996" s="23">
        <v>0</v>
      </c>
      <c r="AA996" s="26">
        <v>0</v>
      </c>
    </row>
    <row r="997" spans="1:27" s="1" customFormat="1" ht="18.75" hidden="1" customHeight="1" x14ac:dyDescent="0.25">
      <c r="A997" s="20">
        <v>321515</v>
      </c>
      <c r="B997" s="2" t="s">
        <v>35</v>
      </c>
      <c r="C997" s="20">
        <v>36</v>
      </c>
      <c r="D997" s="1" t="s">
        <v>37</v>
      </c>
      <c r="E997" s="1" t="s">
        <v>129</v>
      </c>
      <c r="F997" s="20">
        <v>111</v>
      </c>
      <c r="G997" s="20">
        <v>321515</v>
      </c>
      <c r="H997" s="1" t="s">
        <v>345</v>
      </c>
      <c r="I997" s="1">
        <v>20771840</v>
      </c>
      <c r="J997" s="21" t="s">
        <v>74</v>
      </c>
      <c r="K997" s="1" t="s">
        <v>81</v>
      </c>
      <c r="L997" s="21" t="s">
        <v>347</v>
      </c>
      <c r="M997" s="22">
        <v>45352</v>
      </c>
      <c r="N997" s="22">
        <v>47483</v>
      </c>
      <c r="O997" s="77">
        <f t="shared" si="34"/>
        <v>0.25</v>
      </c>
      <c r="P997" s="21" t="s">
        <v>103</v>
      </c>
      <c r="Q997" s="1" t="s">
        <v>93</v>
      </c>
      <c r="R997" s="20">
        <v>180</v>
      </c>
      <c r="S997" s="69">
        <v>231901.28750000001</v>
      </c>
      <c r="T997" s="69">
        <v>0</v>
      </c>
      <c r="U997" s="69">
        <v>695703.86250000005</v>
      </c>
      <c r="V997" s="69">
        <v>0</v>
      </c>
      <c r="W997" s="69">
        <v>927605.15</v>
      </c>
      <c r="X997" s="24" t="s">
        <v>84</v>
      </c>
      <c r="Z997" s="23">
        <v>0</v>
      </c>
      <c r="AA997" s="26">
        <v>0</v>
      </c>
    </row>
    <row r="998" spans="1:27" s="1" customFormat="1" ht="18.75" hidden="1" customHeight="1" x14ac:dyDescent="0.25">
      <c r="A998" s="20">
        <v>320182</v>
      </c>
      <c r="B998" s="2" t="s">
        <v>35</v>
      </c>
      <c r="C998" s="20">
        <v>37</v>
      </c>
      <c r="D998" s="1" t="s">
        <v>37</v>
      </c>
      <c r="E998" s="1" t="s">
        <v>129</v>
      </c>
      <c r="F998" s="20">
        <v>111</v>
      </c>
      <c r="G998" s="20">
        <v>320182</v>
      </c>
      <c r="H998" s="1" t="s">
        <v>417</v>
      </c>
      <c r="I998" s="1">
        <v>13729380</v>
      </c>
      <c r="J998" s="21" t="s">
        <v>302</v>
      </c>
      <c r="K998" s="1" t="s">
        <v>81</v>
      </c>
      <c r="L998" s="21" t="s">
        <v>419</v>
      </c>
      <c r="M998" s="22">
        <v>45292</v>
      </c>
      <c r="N998" s="22">
        <v>47483</v>
      </c>
      <c r="O998" s="77">
        <f t="shared" si="34"/>
        <v>0.25</v>
      </c>
      <c r="P998" s="21" t="s">
        <v>421</v>
      </c>
      <c r="Q998" s="1" t="s">
        <v>111</v>
      </c>
      <c r="R998" s="20">
        <v>182</v>
      </c>
      <c r="S998" s="69">
        <v>1702607.47</v>
      </c>
      <c r="T998" s="69">
        <v>0</v>
      </c>
      <c r="U998" s="69">
        <v>5107822.41</v>
      </c>
      <c r="V998" s="69">
        <v>0</v>
      </c>
      <c r="W998" s="69">
        <v>6810429.8799999999</v>
      </c>
      <c r="X998" s="24" t="s">
        <v>84</v>
      </c>
      <c r="Z998" s="23">
        <v>0</v>
      </c>
      <c r="AA998" s="26">
        <v>0</v>
      </c>
    </row>
    <row r="999" spans="1:27" s="1" customFormat="1" ht="18.75" hidden="1" customHeight="1" x14ac:dyDescent="0.25">
      <c r="A999" s="20">
        <v>312252</v>
      </c>
      <c r="B999" s="2" t="s">
        <v>35</v>
      </c>
      <c r="C999" s="20">
        <v>38</v>
      </c>
      <c r="D999" s="1" t="s">
        <v>37</v>
      </c>
      <c r="E999" s="1" t="s">
        <v>129</v>
      </c>
      <c r="F999" s="20">
        <v>111</v>
      </c>
      <c r="G999" s="20">
        <v>312252</v>
      </c>
      <c r="H999" s="1" t="s">
        <v>418</v>
      </c>
      <c r="I999" s="1">
        <v>38918422</v>
      </c>
      <c r="J999" s="21" t="s">
        <v>71</v>
      </c>
      <c r="K999" s="1" t="s">
        <v>81</v>
      </c>
      <c r="L999" s="21" t="s">
        <v>420</v>
      </c>
      <c r="M999" s="22">
        <v>45444</v>
      </c>
      <c r="N999" s="22">
        <v>47483</v>
      </c>
      <c r="O999" s="77">
        <f t="shared" si="34"/>
        <v>0.25</v>
      </c>
      <c r="P999" s="21" t="s">
        <v>100</v>
      </c>
      <c r="Q999" s="1" t="s">
        <v>90</v>
      </c>
      <c r="R999" s="20">
        <v>180</v>
      </c>
      <c r="S999" s="69">
        <v>1276628.25</v>
      </c>
      <c r="T999" s="69">
        <v>0</v>
      </c>
      <c r="U999" s="69">
        <v>3829884.75</v>
      </c>
      <c r="V999" s="69">
        <v>0</v>
      </c>
      <c r="W999" s="69">
        <v>5106513</v>
      </c>
      <c r="X999" s="24" t="s">
        <v>84</v>
      </c>
      <c r="Z999" s="23">
        <v>449.04</v>
      </c>
      <c r="AA999" s="26">
        <v>0</v>
      </c>
    </row>
    <row r="1000" spans="1:27" s="1" customFormat="1" ht="18.75" hidden="1" customHeight="1" x14ac:dyDescent="0.25">
      <c r="A1000" s="20">
        <v>311724</v>
      </c>
      <c r="B1000" s="2" t="s">
        <v>35</v>
      </c>
      <c r="C1000" s="20">
        <v>39</v>
      </c>
      <c r="D1000" s="1" t="s">
        <v>37</v>
      </c>
      <c r="E1000" s="1" t="s">
        <v>129</v>
      </c>
      <c r="F1000" s="20">
        <v>111</v>
      </c>
      <c r="G1000" s="20">
        <v>311724</v>
      </c>
      <c r="H1000" s="1" t="s">
        <v>831</v>
      </c>
      <c r="I1000" s="1">
        <v>38918422</v>
      </c>
      <c r="J1000" s="21" t="s">
        <v>71</v>
      </c>
      <c r="K1000" s="1" t="s">
        <v>81</v>
      </c>
      <c r="L1000" s="21" t="s">
        <v>836</v>
      </c>
      <c r="M1000" s="22">
        <v>45261</v>
      </c>
      <c r="N1000" s="22">
        <v>47483</v>
      </c>
      <c r="O1000" s="77">
        <f t="shared" si="34"/>
        <v>0.25</v>
      </c>
      <c r="P1000" s="21" t="s">
        <v>100</v>
      </c>
      <c r="Q1000" s="1" t="s">
        <v>90</v>
      </c>
      <c r="R1000" s="20">
        <v>180</v>
      </c>
      <c r="S1000" s="69">
        <v>1385260.14</v>
      </c>
      <c r="T1000" s="69">
        <v>0</v>
      </c>
      <c r="U1000" s="69">
        <v>4155780.42</v>
      </c>
      <c r="V1000" s="69">
        <v>0</v>
      </c>
      <c r="W1000" s="69">
        <v>5541040.5599999996</v>
      </c>
      <c r="X1000" s="24" t="s">
        <v>84</v>
      </c>
      <c r="Y1000" s="1" t="s">
        <v>2460</v>
      </c>
      <c r="Z1000" s="23">
        <v>10974.09</v>
      </c>
      <c r="AA1000" s="26">
        <v>0</v>
      </c>
    </row>
    <row r="1001" spans="1:27" s="1" customFormat="1" ht="18.75" hidden="1" customHeight="1" x14ac:dyDescent="0.25">
      <c r="A1001" s="20">
        <v>321573</v>
      </c>
      <c r="B1001" s="2" t="s">
        <v>35</v>
      </c>
      <c r="C1001" s="20">
        <v>40</v>
      </c>
      <c r="D1001" s="1" t="s">
        <v>37</v>
      </c>
      <c r="E1001" s="1" t="s">
        <v>129</v>
      </c>
      <c r="F1001" s="20">
        <v>111</v>
      </c>
      <c r="G1001" s="20">
        <v>321573</v>
      </c>
      <c r="H1001" s="1" t="s">
        <v>832</v>
      </c>
      <c r="I1001" s="1">
        <v>20806019</v>
      </c>
      <c r="J1001" s="21" t="s">
        <v>76</v>
      </c>
      <c r="K1001" s="1" t="s">
        <v>81</v>
      </c>
      <c r="L1001" s="21" t="s">
        <v>837</v>
      </c>
      <c r="M1001" s="22">
        <v>45413</v>
      </c>
      <c r="N1001" s="22">
        <v>46387</v>
      </c>
      <c r="O1001" s="77">
        <f t="shared" si="34"/>
        <v>0.25</v>
      </c>
      <c r="P1001" s="21" t="s">
        <v>100</v>
      </c>
      <c r="Q1001" s="1" t="s">
        <v>90</v>
      </c>
      <c r="R1001" s="20">
        <v>182</v>
      </c>
      <c r="S1001" s="69">
        <v>866021.76249999995</v>
      </c>
      <c r="T1001" s="69">
        <v>0</v>
      </c>
      <c r="U1001" s="69">
        <v>2598065.2875000001</v>
      </c>
      <c r="V1001" s="69">
        <v>0</v>
      </c>
      <c r="W1001" s="69">
        <v>3464087.05</v>
      </c>
      <c r="X1001" s="24" t="s">
        <v>84</v>
      </c>
      <c r="Z1001" s="23">
        <v>0</v>
      </c>
      <c r="AA1001" s="26">
        <v>0</v>
      </c>
    </row>
    <row r="1002" spans="1:27" s="1" customFormat="1" ht="18.75" hidden="1" customHeight="1" x14ac:dyDescent="0.25">
      <c r="A1002" s="20">
        <v>311688</v>
      </c>
      <c r="B1002" s="2" t="s">
        <v>35</v>
      </c>
      <c r="C1002" s="20">
        <v>41</v>
      </c>
      <c r="D1002" s="1" t="s">
        <v>37</v>
      </c>
      <c r="E1002" s="1" t="s">
        <v>129</v>
      </c>
      <c r="F1002" s="20">
        <v>111</v>
      </c>
      <c r="G1002" s="20">
        <v>311688</v>
      </c>
      <c r="H1002" s="1" t="s">
        <v>833</v>
      </c>
      <c r="I1002" s="1">
        <v>38918422</v>
      </c>
      <c r="J1002" s="21" t="s">
        <v>71</v>
      </c>
      <c r="K1002" s="1" t="s">
        <v>81</v>
      </c>
      <c r="L1002" s="21" t="s">
        <v>838</v>
      </c>
      <c r="M1002" s="22">
        <v>45231</v>
      </c>
      <c r="N1002" s="22">
        <v>47483</v>
      </c>
      <c r="O1002" s="77">
        <f t="shared" si="34"/>
        <v>0.25</v>
      </c>
      <c r="P1002" s="21" t="s">
        <v>100</v>
      </c>
      <c r="Q1002" s="1" t="s">
        <v>90</v>
      </c>
      <c r="R1002" s="20">
        <v>180</v>
      </c>
      <c r="S1002" s="69">
        <v>508318.245</v>
      </c>
      <c r="T1002" s="69">
        <v>0</v>
      </c>
      <c r="U1002" s="69">
        <v>1524954.7350000001</v>
      </c>
      <c r="V1002" s="69">
        <v>0</v>
      </c>
      <c r="W1002" s="69">
        <v>2033272.98</v>
      </c>
      <c r="X1002" s="24" t="s">
        <v>84</v>
      </c>
      <c r="Z1002" s="23">
        <v>0</v>
      </c>
      <c r="AA1002" s="26">
        <v>0</v>
      </c>
    </row>
    <row r="1003" spans="1:27" s="1" customFormat="1" ht="18.75" hidden="1" customHeight="1" x14ac:dyDescent="0.25">
      <c r="A1003" s="20">
        <v>313783</v>
      </c>
      <c r="B1003" s="2" t="s">
        <v>35</v>
      </c>
      <c r="C1003" s="20">
        <v>42</v>
      </c>
      <c r="D1003" s="1" t="s">
        <v>37</v>
      </c>
      <c r="E1003" s="1" t="s">
        <v>129</v>
      </c>
      <c r="F1003" s="20">
        <v>111</v>
      </c>
      <c r="G1003" s="20">
        <v>313783</v>
      </c>
      <c r="H1003" s="1" t="s">
        <v>834</v>
      </c>
      <c r="I1003" s="1">
        <v>38918422</v>
      </c>
      <c r="J1003" s="21" t="s">
        <v>71</v>
      </c>
      <c r="K1003" s="1" t="s">
        <v>81</v>
      </c>
      <c r="L1003" s="21" t="s">
        <v>839</v>
      </c>
      <c r="M1003" s="22">
        <v>45261</v>
      </c>
      <c r="N1003" s="22">
        <v>47483</v>
      </c>
      <c r="O1003" s="77">
        <f t="shared" si="34"/>
        <v>0.25000000095665004</v>
      </c>
      <c r="P1003" s="21" t="s">
        <v>100</v>
      </c>
      <c r="Q1003" s="1" t="s">
        <v>90</v>
      </c>
      <c r="R1003" s="20">
        <v>180</v>
      </c>
      <c r="S1003" s="69">
        <v>326660.72499999998</v>
      </c>
      <c r="T1003" s="69">
        <v>0</v>
      </c>
      <c r="U1003" s="69">
        <v>979982.17</v>
      </c>
      <c r="V1003" s="69">
        <v>0</v>
      </c>
      <c r="W1003" s="69">
        <v>1306642.8999999999</v>
      </c>
      <c r="X1003" s="24" t="s">
        <v>84</v>
      </c>
      <c r="Y1003" s="1" t="s">
        <v>3530</v>
      </c>
      <c r="Z1003" s="23">
        <v>0</v>
      </c>
      <c r="AA1003" s="26">
        <v>0</v>
      </c>
    </row>
    <row r="1004" spans="1:27" s="1" customFormat="1" ht="18.75" hidden="1" customHeight="1" x14ac:dyDescent="0.25">
      <c r="A1004" s="20">
        <v>322900</v>
      </c>
      <c r="B1004" s="2" t="s">
        <v>35</v>
      </c>
      <c r="C1004" s="20">
        <v>43</v>
      </c>
      <c r="D1004" s="1" t="s">
        <v>37</v>
      </c>
      <c r="E1004" s="1" t="s">
        <v>129</v>
      </c>
      <c r="F1004" s="20">
        <v>111</v>
      </c>
      <c r="G1004" s="20">
        <v>322900</v>
      </c>
      <c r="H1004" s="1" t="s">
        <v>835</v>
      </c>
      <c r="I1004" s="1">
        <v>20747400</v>
      </c>
      <c r="J1004" s="21" t="s">
        <v>73</v>
      </c>
      <c r="K1004" s="1" t="s">
        <v>81</v>
      </c>
      <c r="L1004" s="21" t="s">
        <v>840</v>
      </c>
      <c r="M1004" s="22">
        <v>45413</v>
      </c>
      <c r="N1004" s="22">
        <v>47483</v>
      </c>
      <c r="O1004" s="77">
        <f t="shared" si="34"/>
        <v>0.24999999999999997</v>
      </c>
      <c r="P1004" s="21" t="s">
        <v>102</v>
      </c>
      <c r="Q1004" s="1" t="s">
        <v>92</v>
      </c>
      <c r="R1004" s="20">
        <v>180</v>
      </c>
      <c r="S1004" s="69">
        <v>202798.77</v>
      </c>
      <c r="T1004" s="69">
        <v>0</v>
      </c>
      <c r="U1004" s="69">
        <v>608396.31000000006</v>
      </c>
      <c r="V1004" s="69">
        <v>0</v>
      </c>
      <c r="W1004" s="69">
        <v>811195.08</v>
      </c>
      <c r="X1004" s="24" t="s">
        <v>84</v>
      </c>
      <c r="Z1004" s="23">
        <v>0</v>
      </c>
      <c r="AA1004" s="26">
        <v>0</v>
      </c>
    </row>
    <row r="1005" spans="1:27" s="1" customFormat="1" ht="18.75" hidden="1" customHeight="1" x14ac:dyDescent="0.25">
      <c r="A1005" s="20">
        <v>317024</v>
      </c>
      <c r="B1005" s="2" t="s">
        <v>35</v>
      </c>
      <c r="C1005" s="20">
        <v>44</v>
      </c>
      <c r="D1005" s="1" t="s">
        <v>37</v>
      </c>
      <c r="E1005" s="1" t="s">
        <v>129</v>
      </c>
      <c r="F1005" s="20">
        <v>111</v>
      </c>
      <c r="G1005" s="20">
        <v>317024</v>
      </c>
      <c r="H1005" s="1" t="s">
        <v>1264</v>
      </c>
      <c r="I1005" s="1" t="s">
        <v>1265</v>
      </c>
      <c r="J1005" s="21" t="s">
        <v>1266</v>
      </c>
      <c r="K1005" s="1" t="s">
        <v>81</v>
      </c>
      <c r="L1005" s="21" t="s">
        <v>1267</v>
      </c>
      <c r="M1005" s="22">
        <v>45536</v>
      </c>
      <c r="N1005" s="22">
        <v>46387</v>
      </c>
      <c r="O1005" s="77">
        <f t="shared" si="34"/>
        <v>0.25</v>
      </c>
      <c r="P1005" s="21" t="s">
        <v>100</v>
      </c>
      <c r="Q1005" s="1" t="s">
        <v>90</v>
      </c>
      <c r="R1005" s="20">
        <v>180</v>
      </c>
      <c r="S1005" s="69">
        <v>1039687.5</v>
      </c>
      <c r="T1005" s="69">
        <v>0</v>
      </c>
      <c r="U1005" s="69">
        <v>3119062.5</v>
      </c>
      <c r="V1005" s="69">
        <v>0</v>
      </c>
      <c r="W1005" s="69">
        <v>4158750</v>
      </c>
      <c r="X1005" s="24" t="s">
        <v>84</v>
      </c>
      <c r="Z1005" s="23">
        <v>0</v>
      </c>
      <c r="AA1005" s="26">
        <v>0</v>
      </c>
    </row>
    <row r="1006" spans="1:27" s="1" customFormat="1" ht="18.75" hidden="1" customHeight="1" x14ac:dyDescent="0.25">
      <c r="A1006" s="20">
        <v>317088</v>
      </c>
      <c r="B1006" s="2" t="s">
        <v>35</v>
      </c>
      <c r="C1006" s="20">
        <v>45</v>
      </c>
      <c r="D1006" s="1" t="s">
        <v>37</v>
      </c>
      <c r="E1006" s="1" t="s">
        <v>129</v>
      </c>
      <c r="F1006" s="20">
        <v>111</v>
      </c>
      <c r="G1006" s="20">
        <v>317088</v>
      </c>
      <c r="H1006" s="1" t="s">
        <v>1582</v>
      </c>
      <c r="I1006" s="1" t="s">
        <v>1265</v>
      </c>
      <c r="J1006" s="21" t="s">
        <v>71</v>
      </c>
      <c r="K1006" s="1" t="s">
        <v>81</v>
      </c>
      <c r="L1006" s="21" t="s">
        <v>1585</v>
      </c>
      <c r="M1006" s="22">
        <v>45566</v>
      </c>
      <c r="N1006" s="22">
        <v>47483</v>
      </c>
      <c r="O1006" s="77">
        <f t="shared" si="34"/>
        <v>0.25</v>
      </c>
      <c r="P1006" s="21" t="s">
        <v>100</v>
      </c>
      <c r="Q1006" s="1" t="s">
        <v>90</v>
      </c>
      <c r="R1006" s="20">
        <v>181</v>
      </c>
      <c r="S1006" s="69">
        <v>2500000</v>
      </c>
      <c r="T1006" s="69">
        <v>0</v>
      </c>
      <c r="U1006" s="69">
        <v>7500000</v>
      </c>
      <c r="V1006" s="69">
        <v>0</v>
      </c>
      <c r="W1006" s="69">
        <v>10000000</v>
      </c>
      <c r="X1006" s="24" t="s">
        <v>84</v>
      </c>
      <c r="Z1006" s="23">
        <v>0</v>
      </c>
      <c r="AA1006" s="26">
        <v>0</v>
      </c>
    </row>
    <row r="1007" spans="1:27" s="1" customFormat="1" ht="18.75" hidden="1" customHeight="1" x14ac:dyDescent="0.25">
      <c r="A1007" s="20">
        <v>320473</v>
      </c>
      <c r="B1007" s="2" t="s">
        <v>35</v>
      </c>
      <c r="C1007" s="20">
        <v>46</v>
      </c>
      <c r="D1007" s="1" t="s">
        <v>37</v>
      </c>
      <c r="E1007" s="1" t="s">
        <v>129</v>
      </c>
      <c r="F1007" s="20">
        <v>111</v>
      </c>
      <c r="G1007" s="20">
        <v>320473</v>
      </c>
      <c r="H1007" s="1" t="s">
        <v>1583</v>
      </c>
      <c r="I1007" s="1" t="s">
        <v>1584</v>
      </c>
      <c r="J1007" s="21" t="s">
        <v>78</v>
      </c>
      <c r="K1007" s="1" t="s">
        <v>81</v>
      </c>
      <c r="L1007" s="21" t="s">
        <v>1586</v>
      </c>
      <c r="M1007" s="22">
        <v>45444</v>
      </c>
      <c r="N1007" s="22">
        <v>47483</v>
      </c>
      <c r="O1007" s="77">
        <f t="shared" si="34"/>
        <v>0.25</v>
      </c>
      <c r="P1007" s="21" t="s">
        <v>107</v>
      </c>
      <c r="Q1007" s="1" t="s">
        <v>96</v>
      </c>
      <c r="R1007" s="20">
        <v>180</v>
      </c>
      <c r="S1007" s="69">
        <v>262995.61749999999</v>
      </c>
      <c r="T1007" s="69">
        <v>0</v>
      </c>
      <c r="U1007" s="69">
        <v>788986.85250000004</v>
      </c>
      <c r="V1007" s="69">
        <v>0</v>
      </c>
      <c r="W1007" s="69">
        <v>1051982.47</v>
      </c>
      <c r="X1007" s="24" t="s">
        <v>84</v>
      </c>
      <c r="Z1007" s="23">
        <v>0</v>
      </c>
      <c r="AA1007" s="26">
        <v>0</v>
      </c>
    </row>
    <row r="1008" spans="1:27" s="1" customFormat="1" ht="18.75" hidden="1" customHeight="1" x14ac:dyDescent="0.25">
      <c r="A1008" s="20">
        <v>319284</v>
      </c>
      <c r="B1008" s="2" t="s">
        <v>35</v>
      </c>
      <c r="C1008" s="20">
        <v>47</v>
      </c>
      <c r="D1008" s="1" t="s">
        <v>37</v>
      </c>
      <c r="E1008" s="1" t="s">
        <v>129</v>
      </c>
      <c r="F1008" s="20">
        <v>111</v>
      </c>
      <c r="G1008" s="20">
        <v>319284</v>
      </c>
      <c r="H1008" s="1" t="s">
        <v>2011</v>
      </c>
      <c r="I1008" s="1" t="s">
        <v>2012</v>
      </c>
      <c r="J1008" s="21" t="s">
        <v>77</v>
      </c>
      <c r="K1008" s="1" t="s">
        <v>81</v>
      </c>
      <c r="L1008" s="21" t="s">
        <v>2013</v>
      </c>
      <c r="M1008" s="22">
        <v>45292</v>
      </c>
      <c r="N1008" s="22">
        <v>47483</v>
      </c>
      <c r="O1008" s="77">
        <f t="shared" si="34"/>
        <v>0.25</v>
      </c>
      <c r="P1008" s="21" t="s">
        <v>1716</v>
      </c>
      <c r="Q1008" s="1" t="s">
        <v>95</v>
      </c>
      <c r="R1008" s="20">
        <v>182</v>
      </c>
      <c r="S1008" s="69">
        <v>180121.995</v>
      </c>
      <c r="T1008" s="69">
        <v>0</v>
      </c>
      <c r="U1008" s="69">
        <v>540365.98499999999</v>
      </c>
      <c r="V1008" s="69">
        <v>0</v>
      </c>
      <c r="W1008" s="69">
        <v>720487.98</v>
      </c>
      <c r="X1008" s="24" t="s">
        <v>84</v>
      </c>
      <c r="Z1008" s="23">
        <v>0</v>
      </c>
      <c r="AA1008" s="26">
        <v>0</v>
      </c>
    </row>
    <row r="1009" spans="1:27" s="1" customFormat="1" ht="18.75" hidden="1" customHeight="1" x14ac:dyDescent="0.25">
      <c r="A1009" s="20">
        <v>329617</v>
      </c>
      <c r="B1009" s="2" t="s">
        <v>35</v>
      </c>
      <c r="C1009" s="20">
        <v>48</v>
      </c>
      <c r="D1009" s="1" t="s">
        <v>37</v>
      </c>
      <c r="E1009" s="1" t="s">
        <v>129</v>
      </c>
      <c r="F1009" s="20">
        <v>111</v>
      </c>
      <c r="G1009" s="20">
        <v>329617</v>
      </c>
      <c r="H1009" s="1" t="s">
        <v>2449</v>
      </c>
      <c r="I1009" s="1" t="s">
        <v>1265</v>
      </c>
      <c r="J1009" s="21" t="s">
        <v>71</v>
      </c>
      <c r="K1009" s="1" t="s">
        <v>81</v>
      </c>
      <c r="L1009" s="21" t="s">
        <v>2453</v>
      </c>
      <c r="M1009" s="22">
        <v>45627</v>
      </c>
      <c r="N1009" s="22">
        <v>47483</v>
      </c>
      <c r="O1009" s="77">
        <f t="shared" si="34"/>
        <v>0.25</v>
      </c>
      <c r="P1009" s="21" t="s">
        <v>100</v>
      </c>
      <c r="Q1009" s="1" t="s">
        <v>90</v>
      </c>
      <c r="R1009" s="20" t="s">
        <v>2456</v>
      </c>
      <c r="S1009" s="69">
        <v>1031249</v>
      </c>
      <c r="T1009" s="69">
        <v>0</v>
      </c>
      <c r="U1009" s="69">
        <v>3093747</v>
      </c>
      <c r="V1009" s="69">
        <v>0</v>
      </c>
      <c r="W1009" s="69">
        <v>4124996</v>
      </c>
      <c r="X1009" s="24" t="s">
        <v>84</v>
      </c>
      <c r="Z1009" s="23">
        <v>0</v>
      </c>
      <c r="AA1009" s="26">
        <v>0</v>
      </c>
    </row>
    <row r="1010" spans="1:27" s="1" customFormat="1" ht="18.75" hidden="1" customHeight="1" x14ac:dyDescent="0.25">
      <c r="A1010" s="20">
        <v>336209</v>
      </c>
      <c r="B1010" s="2" t="s">
        <v>35</v>
      </c>
      <c r="C1010" s="20">
        <v>49</v>
      </c>
      <c r="D1010" s="1" t="s">
        <v>37</v>
      </c>
      <c r="E1010" s="1" t="s">
        <v>129</v>
      </c>
      <c r="F1010" s="20">
        <v>111</v>
      </c>
      <c r="G1010" s="20">
        <v>336209</v>
      </c>
      <c r="H1010" s="1" t="s">
        <v>2450</v>
      </c>
      <c r="I1010" s="1" t="s">
        <v>2012</v>
      </c>
      <c r="J1010" s="21" t="s">
        <v>77</v>
      </c>
      <c r="K1010" s="1" t="s">
        <v>81</v>
      </c>
      <c r="L1010" s="21" t="s">
        <v>2454</v>
      </c>
      <c r="M1010" s="22">
        <v>45627</v>
      </c>
      <c r="N1010" s="22">
        <v>45657</v>
      </c>
      <c r="O1010" s="77">
        <f t="shared" si="34"/>
        <v>0.25</v>
      </c>
      <c r="P1010" s="21" t="s">
        <v>1709</v>
      </c>
      <c r="Q1010" s="1" t="s">
        <v>95</v>
      </c>
      <c r="R1010" s="20" t="s">
        <v>2457</v>
      </c>
      <c r="S1010" s="69">
        <v>47005</v>
      </c>
      <c r="T1010" s="69">
        <v>0</v>
      </c>
      <c r="U1010" s="69">
        <v>141015</v>
      </c>
      <c r="V1010" s="69">
        <v>0</v>
      </c>
      <c r="W1010" s="69">
        <v>188020</v>
      </c>
      <c r="X1010" s="24" t="s">
        <v>841</v>
      </c>
      <c r="Z1010" s="23">
        <v>0</v>
      </c>
      <c r="AA1010" s="26">
        <v>0</v>
      </c>
    </row>
    <row r="1011" spans="1:27" s="1" customFormat="1" ht="18.75" hidden="1" customHeight="1" x14ac:dyDescent="0.25">
      <c r="A1011" s="20">
        <v>320427</v>
      </c>
      <c r="B1011" s="2" t="s">
        <v>35</v>
      </c>
      <c r="C1011" s="20">
        <v>50</v>
      </c>
      <c r="D1011" s="1" t="s">
        <v>37</v>
      </c>
      <c r="E1011" s="1" t="s">
        <v>129</v>
      </c>
      <c r="F1011" s="20">
        <v>111</v>
      </c>
      <c r="G1011" s="20">
        <v>320427</v>
      </c>
      <c r="H1011" s="1" t="s">
        <v>2451</v>
      </c>
      <c r="I1011" s="1" t="s">
        <v>2452</v>
      </c>
      <c r="J1011" s="21" t="s">
        <v>302</v>
      </c>
      <c r="K1011" s="1" t="s">
        <v>81</v>
      </c>
      <c r="L1011" s="21" t="s">
        <v>2455</v>
      </c>
      <c r="M1011" s="22">
        <v>45292</v>
      </c>
      <c r="N1011" s="22">
        <v>47483</v>
      </c>
      <c r="O1011" s="77">
        <f t="shared" si="34"/>
        <v>0.25</v>
      </c>
      <c r="P1011" s="21" t="s">
        <v>100</v>
      </c>
      <c r="Q1011" s="1" t="s">
        <v>90</v>
      </c>
      <c r="R1011" s="20">
        <v>182</v>
      </c>
      <c r="S1011" s="69">
        <v>2542125.9</v>
      </c>
      <c r="T1011" s="69">
        <v>0</v>
      </c>
      <c r="U1011" s="69">
        <v>7626377.7000000002</v>
      </c>
      <c r="V1011" s="69">
        <v>0</v>
      </c>
      <c r="W1011" s="69">
        <v>10168503.6</v>
      </c>
      <c r="X1011" s="24" t="s">
        <v>84</v>
      </c>
      <c r="Z1011" s="23">
        <v>0</v>
      </c>
      <c r="AA1011" s="26">
        <v>0</v>
      </c>
    </row>
    <row r="1012" spans="1:27" s="1" customFormat="1" ht="18.75" hidden="1" customHeight="1" thickBot="1" x14ac:dyDescent="0.3">
      <c r="A1012" s="20"/>
      <c r="B1012" s="2" t="s">
        <v>35</v>
      </c>
      <c r="C1012" s="20">
        <v>51</v>
      </c>
      <c r="D1012" s="1" t="s">
        <v>37</v>
      </c>
      <c r="E1012" s="1" t="s">
        <v>129</v>
      </c>
      <c r="F1012" s="20">
        <v>111</v>
      </c>
      <c r="G1012" s="20">
        <v>335348</v>
      </c>
      <c r="H1012" s="1" t="s">
        <v>3533</v>
      </c>
      <c r="I1012" s="1" t="s">
        <v>1265</v>
      </c>
      <c r="J1012" s="21" t="s">
        <v>71</v>
      </c>
      <c r="K1012" s="1" t="s">
        <v>81</v>
      </c>
      <c r="L1012" s="21" t="s">
        <v>3534</v>
      </c>
      <c r="M1012" s="22">
        <v>45717</v>
      </c>
      <c r="N1012" s="22">
        <v>47483</v>
      </c>
      <c r="O1012" s="77">
        <f t="shared" si="34"/>
        <v>0.25</v>
      </c>
      <c r="P1012" s="21" t="s">
        <v>100</v>
      </c>
      <c r="Q1012" s="1" t="s">
        <v>90</v>
      </c>
      <c r="R1012" s="20">
        <v>181</v>
      </c>
      <c r="S1012" s="69">
        <v>2033955</v>
      </c>
      <c r="T1012" s="69">
        <v>0</v>
      </c>
      <c r="U1012" s="69">
        <v>6101865</v>
      </c>
      <c r="V1012" s="69">
        <v>0</v>
      </c>
      <c r="W1012" s="69">
        <v>8135820</v>
      </c>
      <c r="X1012" s="24" t="s">
        <v>3531</v>
      </c>
      <c r="Z1012" s="23"/>
      <c r="AA1012" s="26"/>
    </row>
    <row r="1013" spans="1:27" s="11" customFormat="1" ht="40.5" hidden="1" customHeight="1" thickTop="1" thickBot="1" x14ac:dyDescent="0.3">
      <c r="A1013" s="16"/>
      <c r="B1013" s="51" t="s">
        <v>86</v>
      </c>
      <c r="C1013" s="52">
        <f>COUNT(C962:C1012)</f>
        <v>51</v>
      </c>
      <c r="D1013" s="53"/>
      <c r="E1013" s="53"/>
      <c r="F1013" s="52"/>
      <c r="G1013" s="52"/>
      <c r="H1013" s="53"/>
      <c r="I1013" s="53"/>
      <c r="J1013" s="54"/>
      <c r="K1013" s="53"/>
      <c r="L1013" s="54"/>
      <c r="M1013" s="55"/>
      <c r="N1013" s="55"/>
      <c r="O1013" s="78"/>
      <c r="P1013" s="54"/>
      <c r="Q1013" s="53"/>
      <c r="R1013" s="52"/>
      <c r="S1013" s="71">
        <f>SUM(S962:S1012)</f>
        <v>234883856.88499996</v>
      </c>
      <c r="T1013" s="71">
        <f>SUM(T962:T1012)</f>
        <v>0</v>
      </c>
      <c r="U1013" s="71">
        <f>SUM(U962:U1012)</f>
        <v>704651570.62999976</v>
      </c>
      <c r="V1013" s="71">
        <f>SUM(V962:V1012)</f>
        <v>48730336.060000002</v>
      </c>
      <c r="W1013" s="71">
        <f>SUM(W962:W1012)</f>
        <v>988265763.57999992</v>
      </c>
      <c r="X1013" s="57"/>
      <c r="Y1013" s="56"/>
      <c r="Z1013" s="56">
        <f>SUM(Z962:Z1012)</f>
        <v>2330515.17</v>
      </c>
      <c r="AA1013" s="58">
        <f>SUM(AA962:AA1012)</f>
        <v>0</v>
      </c>
    </row>
    <row r="1014" spans="1:27" s="11" customFormat="1" ht="40.5" hidden="1" customHeight="1" thickTop="1" thickBot="1" x14ac:dyDescent="0.3">
      <c r="A1014" s="16"/>
      <c r="B1014" s="51" t="s">
        <v>87</v>
      </c>
      <c r="C1014" s="52">
        <f>C961+C899+C824+C761+C692+C629+C568+C130+C67+C1013</f>
        <v>996</v>
      </c>
      <c r="D1014" s="53"/>
      <c r="E1014" s="53"/>
      <c r="F1014" s="52"/>
      <c r="G1014" s="52"/>
      <c r="H1014" s="53"/>
      <c r="I1014" s="53"/>
      <c r="J1014" s="54"/>
      <c r="K1014" s="53"/>
      <c r="L1014" s="54"/>
      <c r="M1014" s="55"/>
      <c r="N1014" s="55"/>
      <c r="O1014" s="78"/>
      <c r="P1014" s="54"/>
      <c r="Q1014" s="53"/>
      <c r="R1014" s="52"/>
      <c r="S1014" s="71">
        <f>S961+S899+S824+S761+S692+S629+S568+S130+S67+S1013</f>
        <v>5645929516.7703905</v>
      </c>
      <c r="T1014" s="71">
        <f>T961+T899+T824+T761+T692+T629+T568+T130+T67+T1013</f>
        <v>953641672.2254343</v>
      </c>
      <c r="U1014" s="71">
        <f>U961+U899+U824+U761+U692+U629+U568+U130+U67+U1013</f>
        <v>947869971.49115729</v>
      </c>
      <c r="V1014" s="71">
        <f>V961+V899+V824+V761+V692+V629+V568+V130+V67+V1013</f>
        <v>51075520.383315101</v>
      </c>
      <c r="W1014" s="71">
        <f>W961+W899+W824+W761+W692+W629+W568+W130+W67+W1013</f>
        <v>7598516680.8650007</v>
      </c>
      <c r="X1014" s="57"/>
      <c r="Y1014" s="56"/>
      <c r="Z1014" s="56">
        <f>Z961+Z899+Z824+Z761+Z692+Z629+Z568+Z130+Z67+Z1013</f>
        <v>642184347.19999981</v>
      </c>
      <c r="AA1014" s="58">
        <f>AA961+AA899+AA824+AA761+AA692+AA629+AA568+AA130+AA67+AA1013</f>
        <v>25305931.07</v>
      </c>
    </row>
    <row r="1015" spans="1:27" s="11" customFormat="1" ht="40.5" hidden="1" customHeight="1" thickTop="1" thickBot="1" x14ac:dyDescent="0.3">
      <c r="A1015" s="16"/>
      <c r="B1015" s="51" t="s">
        <v>88</v>
      </c>
      <c r="C1015" s="52">
        <f>C1014-C1018</f>
        <v>993</v>
      </c>
      <c r="D1015" s="53"/>
      <c r="E1015" s="53"/>
      <c r="F1015" s="52"/>
      <c r="G1015" s="52"/>
      <c r="H1015" s="53"/>
      <c r="I1015" s="53"/>
      <c r="J1015" s="54"/>
      <c r="K1015" s="53"/>
      <c r="L1015" s="54"/>
      <c r="M1015" s="55"/>
      <c r="N1015" s="55"/>
      <c r="O1015" s="78"/>
      <c r="P1015" s="54"/>
      <c r="Q1015" s="53"/>
      <c r="R1015" s="52"/>
      <c r="S1015" s="71">
        <f>S1014-S1018</f>
        <v>5635316396.5773907</v>
      </c>
      <c r="T1015" s="71">
        <f>T1014-T1018</f>
        <v>951768768.65843427</v>
      </c>
      <c r="U1015" s="71">
        <f>U1014-U1018</f>
        <v>947473490.6111573</v>
      </c>
      <c r="V1015" s="71">
        <f>V1014-V1018</f>
        <v>51075520.383315101</v>
      </c>
      <c r="W1015" s="71">
        <f>W1014-W1018</f>
        <v>7585634176.2250004</v>
      </c>
      <c r="X1015" s="57"/>
      <c r="Y1015" s="56"/>
      <c r="Z1015" s="56">
        <f>Z1014-Z1018</f>
        <v>642184347.19999981</v>
      </c>
      <c r="AA1015" s="58">
        <f>AA1014-AA1018</f>
        <v>25305931.07</v>
      </c>
    </row>
    <row r="1016" spans="1:27" s="30" customFormat="1" ht="13.5" thickTop="1" x14ac:dyDescent="0.2">
      <c r="A1016" s="28"/>
      <c r="B1016" s="29"/>
      <c r="C1016" s="28"/>
      <c r="F1016" s="28"/>
      <c r="G1016" s="28"/>
      <c r="J1016" s="31"/>
      <c r="L1016" s="31"/>
      <c r="M1016" s="32"/>
      <c r="N1016" s="32"/>
      <c r="O1016" s="80"/>
      <c r="P1016" s="31"/>
      <c r="R1016" s="28"/>
      <c r="S1016" s="74"/>
      <c r="T1016" s="74"/>
      <c r="U1016" s="74"/>
      <c r="V1016" s="74"/>
      <c r="W1016" s="74"/>
      <c r="X1016" s="34"/>
      <c r="Z1016" s="33"/>
      <c r="AA1016" s="33"/>
    </row>
    <row r="1017" spans="1:27" s="30" customFormat="1" x14ac:dyDescent="0.2">
      <c r="A1017" s="35"/>
      <c r="B1017" s="29"/>
      <c r="C1017" s="28"/>
      <c r="F1017" s="28"/>
      <c r="G1017" s="35"/>
      <c r="J1017" s="31"/>
      <c r="L1017" s="31"/>
      <c r="M1017" s="32"/>
      <c r="N1017" s="32"/>
      <c r="O1017" s="80"/>
      <c r="P1017" s="31"/>
      <c r="R1017" s="28"/>
      <c r="S1017" s="74"/>
      <c r="T1017" s="74"/>
      <c r="U1017" s="74"/>
      <c r="V1017" s="74"/>
      <c r="W1017" s="74"/>
      <c r="X1017" s="34"/>
      <c r="Z1017" s="33"/>
      <c r="AA1017" s="33"/>
    </row>
    <row r="1018" spans="1:27" s="38" customFormat="1" x14ac:dyDescent="0.2">
      <c r="A1018" s="39"/>
      <c r="B1018" s="36"/>
      <c r="C1018" s="37">
        <v>3</v>
      </c>
      <c r="F1018" s="37"/>
      <c r="G1018" s="39"/>
      <c r="J1018" s="40"/>
      <c r="L1018" s="40"/>
      <c r="M1018" s="41"/>
      <c r="N1018" s="41"/>
      <c r="O1018" s="81"/>
      <c r="P1018" s="40"/>
      <c r="R1018" s="37"/>
      <c r="S1018" s="75">
        <f>SUMIF($X8:$X1011, "reziliat", S8:W1015)</f>
        <v>10613120.193</v>
      </c>
      <c r="T1018" s="75">
        <f>SUMIF($X8:$X1011, "reziliat", T8:X1015)</f>
        <v>1872903.5669999998</v>
      </c>
      <c r="U1018" s="75">
        <f>SUMIF($X8:$X1011, "reziliat", U8:Y1015)</f>
        <v>396480.88</v>
      </c>
      <c r="V1018" s="75">
        <f>SUMIF($X8:$X1011, "reziliat", V8:Z1015)</f>
        <v>0</v>
      </c>
      <c r="W1018" s="75">
        <f>SUMIF($X8:$X1011, "reziliat", W8:AA1015)</f>
        <v>12882504.640000001</v>
      </c>
      <c r="X1018" s="43" t="s">
        <v>1887</v>
      </c>
      <c r="Z1018" s="42"/>
      <c r="AA1018" s="42"/>
    </row>
    <row r="1019" spans="1:27" s="30" customFormat="1" x14ac:dyDescent="0.2">
      <c r="A1019" s="35"/>
      <c r="B1019" s="29"/>
      <c r="C1019" s="28"/>
      <c r="F1019" s="28"/>
      <c r="G1019" s="35"/>
      <c r="J1019" s="31"/>
      <c r="L1019" s="31"/>
      <c r="M1019" s="32"/>
      <c r="N1019" s="32"/>
      <c r="O1019" s="80"/>
      <c r="P1019" s="31"/>
      <c r="R1019" s="28"/>
      <c r="S1019" s="74"/>
      <c r="T1019" s="74"/>
      <c r="U1019" s="74"/>
      <c r="V1019" s="74"/>
      <c r="W1019" s="74"/>
      <c r="X1019" s="34"/>
      <c r="Z1019" s="33"/>
      <c r="AA1019" s="33"/>
    </row>
    <row r="1020" spans="1:27" s="30" customFormat="1" x14ac:dyDescent="0.2">
      <c r="A1020" s="35"/>
      <c r="B1020" s="29"/>
      <c r="C1020" s="28"/>
      <c r="F1020" s="28"/>
      <c r="G1020" s="35"/>
      <c r="J1020" s="31"/>
      <c r="L1020" s="31"/>
      <c r="M1020" s="32"/>
      <c r="N1020" s="32"/>
      <c r="O1020" s="80"/>
      <c r="P1020" s="31"/>
      <c r="R1020" s="28"/>
      <c r="S1020" s="74"/>
      <c r="T1020" s="74"/>
      <c r="U1020" s="74"/>
      <c r="V1020" s="74"/>
      <c r="W1020" s="74"/>
      <c r="X1020" s="34"/>
      <c r="Z1020" s="33"/>
      <c r="AA1020" s="33"/>
    </row>
    <row r="1021" spans="1:27" s="30" customFormat="1" x14ac:dyDescent="0.2">
      <c r="A1021" s="35"/>
      <c r="B1021" s="29"/>
      <c r="C1021" s="28"/>
      <c r="F1021" s="28"/>
      <c r="G1021" s="35"/>
      <c r="J1021" s="31"/>
      <c r="L1021" s="31"/>
      <c r="M1021" s="32"/>
      <c r="N1021" s="32"/>
      <c r="O1021" s="80"/>
      <c r="P1021" s="31"/>
      <c r="R1021" s="28"/>
      <c r="S1021" s="74"/>
      <c r="T1021" s="74"/>
      <c r="U1021" s="74"/>
      <c r="V1021" s="74"/>
      <c r="W1021" s="74"/>
      <c r="X1021" s="34"/>
      <c r="Z1021" s="33"/>
      <c r="AA1021" s="33"/>
    </row>
    <row r="1022" spans="1:27" s="30" customFormat="1" x14ac:dyDescent="0.2">
      <c r="A1022" s="35"/>
      <c r="B1022" s="29"/>
      <c r="C1022" s="28"/>
      <c r="F1022" s="28"/>
      <c r="G1022" s="35"/>
      <c r="J1022" s="31"/>
      <c r="L1022" s="31"/>
      <c r="M1022" s="32"/>
      <c r="N1022" s="32"/>
      <c r="O1022" s="80"/>
      <c r="P1022" s="31"/>
      <c r="R1022" s="28"/>
      <c r="S1022" s="74"/>
      <c r="T1022" s="74"/>
      <c r="U1022" s="74"/>
      <c r="V1022" s="74"/>
      <c r="W1022" s="74"/>
      <c r="X1022" s="34"/>
      <c r="Z1022" s="33"/>
      <c r="AA1022" s="33"/>
    </row>
    <row r="1023" spans="1:27" s="30" customFormat="1" x14ac:dyDescent="0.2">
      <c r="A1023" s="35"/>
      <c r="B1023" s="29"/>
      <c r="C1023" s="28"/>
      <c r="F1023" s="28"/>
      <c r="G1023" s="35"/>
      <c r="J1023" s="31"/>
      <c r="L1023" s="31"/>
      <c r="M1023" s="32"/>
      <c r="N1023" s="32"/>
      <c r="O1023" s="80"/>
      <c r="P1023" s="31"/>
      <c r="R1023" s="28"/>
      <c r="S1023" s="74"/>
      <c r="T1023" s="74"/>
      <c r="U1023" s="74"/>
      <c r="V1023" s="74"/>
      <c r="W1023" s="74"/>
      <c r="X1023" s="34"/>
      <c r="Z1023" s="33"/>
      <c r="AA1023" s="33"/>
    </row>
    <row r="1024" spans="1:27" s="30" customFormat="1" x14ac:dyDescent="0.2">
      <c r="A1024" s="35"/>
      <c r="B1024" s="29"/>
      <c r="C1024" s="28"/>
      <c r="F1024" s="28"/>
      <c r="G1024" s="35"/>
      <c r="J1024" s="31"/>
      <c r="L1024" s="31"/>
      <c r="M1024" s="32"/>
      <c r="N1024" s="32"/>
      <c r="O1024" s="80"/>
      <c r="P1024" s="31"/>
      <c r="R1024" s="28"/>
      <c r="S1024" s="74"/>
      <c r="T1024" s="74"/>
      <c r="U1024" s="74"/>
      <c r="V1024" s="74"/>
      <c r="W1024" s="74"/>
      <c r="X1024" s="34"/>
      <c r="Z1024" s="33"/>
      <c r="AA1024" s="33"/>
    </row>
    <row r="1025" spans="1:27" s="30" customFormat="1" x14ac:dyDescent="0.2">
      <c r="A1025" s="35"/>
      <c r="B1025" s="29"/>
      <c r="C1025" s="28"/>
      <c r="F1025" s="28"/>
      <c r="G1025" s="35"/>
      <c r="J1025" s="31"/>
      <c r="L1025" s="31"/>
      <c r="M1025" s="32"/>
      <c r="N1025" s="32"/>
      <c r="O1025" s="80"/>
      <c r="P1025" s="31"/>
      <c r="R1025" s="28"/>
      <c r="S1025" s="74"/>
      <c r="T1025" s="74"/>
      <c r="U1025" s="74"/>
      <c r="V1025" s="74"/>
      <c r="W1025" s="74"/>
      <c r="X1025" s="34"/>
      <c r="Z1025" s="33"/>
      <c r="AA1025" s="33"/>
    </row>
    <row r="1026" spans="1:27" s="30" customFormat="1" x14ac:dyDescent="0.2">
      <c r="A1026" s="35"/>
      <c r="B1026" s="29"/>
      <c r="C1026" s="28"/>
      <c r="F1026" s="28"/>
      <c r="G1026" s="35"/>
      <c r="J1026" s="31"/>
      <c r="L1026" s="31"/>
      <c r="M1026" s="32"/>
      <c r="N1026" s="32"/>
      <c r="O1026" s="80"/>
      <c r="P1026" s="31"/>
      <c r="R1026" s="28"/>
      <c r="S1026" s="74"/>
      <c r="T1026" s="74"/>
      <c r="U1026" s="74"/>
      <c r="V1026" s="74"/>
      <c r="W1026" s="74"/>
      <c r="X1026" s="34"/>
      <c r="Z1026" s="33"/>
      <c r="AA1026" s="33"/>
    </row>
    <row r="1027" spans="1:27" x14ac:dyDescent="0.2">
      <c r="A1027" s="19"/>
      <c r="G1027" s="19"/>
    </row>
    <row r="1028" spans="1:27" x14ac:dyDescent="0.2">
      <c r="A1028" s="19"/>
      <c r="G1028" s="19"/>
    </row>
    <row r="1029" spans="1:27" x14ac:dyDescent="0.2">
      <c r="A1029" s="19"/>
      <c r="G1029" s="19"/>
    </row>
    <row r="1030" spans="1:27" x14ac:dyDescent="0.2">
      <c r="A1030" s="19"/>
      <c r="G1030" s="19"/>
    </row>
    <row r="1031" spans="1:27" x14ac:dyDescent="0.2">
      <c r="A1031" s="19"/>
      <c r="G1031" s="19"/>
    </row>
    <row r="1032" spans="1:27" x14ac:dyDescent="0.2">
      <c r="A1032" s="19"/>
      <c r="G1032" s="19"/>
    </row>
    <row r="1033" spans="1:27" x14ac:dyDescent="0.2">
      <c r="A1033" s="19"/>
      <c r="G1033" s="19"/>
    </row>
    <row r="1034" spans="1:27" x14ac:dyDescent="0.2">
      <c r="A1034" s="19"/>
      <c r="G1034" s="19"/>
    </row>
    <row r="1035" spans="1:27" x14ac:dyDescent="0.2">
      <c r="A1035" s="19"/>
      <c r="G1035" s="19"/>
    </row>
    <row r="1036" spans="1:27" x14ac:dyDescent="0.2">
      <c r="A1036" s="19"/>
      <c r="G1036" s="19"/>
    </row>
    <row r="1037" spans="1:27" x14ac:dyDescent="0.2">
      <c r="A1037" s="19"/>
      <c r="G1037" s="19"/>
    </row>
    <row r="1038" spans="1:27" x14ac:dyDescent="0.2">
      <c r="A1038" s="19"/>
      <c r="G1038" s="19"/>
    </row>
    <row r="1039" spans="1:27" x14ac:dyDescent="0.2">
      <c r="A1039" s="19"/>
      <c r="G1039" s="19"/>
    </row>
    <row r="1040" spans="1:27" x14ac:dyDescent="0.2">
      <c r="A1040" s="19"/>
      <c r="G1040" s="19"/>
    </row>
    <row r="1041" spans="1:7" x14ac:dyDescent="0.2">
      <c r="A1041" s="19"/>
      <c r="G1041" s="19"/>
    </row>
    <row r="1042" spans="1:7" x14ac:dyDescent="0.2">
      <c r="A1042" s="19"/>
      <c r="G1042" s="19"/>
    </row>
    <row r="1043" spans="1:7" x14ac:dyDescent="0.2">
      <c r="A1043" s="19"/>
      <c r="G1043" s="19"/>
    </row>
    <row r="1044" spans="1:7" x14ac:dyDescent="0.2">
      <c r="A1044" s="19"/>
      <c r="G1044" s="19"/>
    </row>
    <row r="1045" spans="1:7" x14ac:dyDescent="0.2">
      <c r="A1045" s="19"/>
      <c r="G1045" s="19"/>
    </row>
    <row r="1046" spans="1:7" x14ac:dyDescent="0.2">
      <c r="A1046" s="19"/>
      <c r="G1046" s="19"/>
    </row>
    <row r="1047" spans="1:7" x14ac:dyDescent="0.2">
      <c r="A1047" s="19"/>
      <c r="G1047" s="19"/>
    </row>
    <row r="1048" spans="1:7" x14ac:dyDescent="0.2">
      <c r="A1048" s="19"/>
      <c r="G1048" s="19"/>
    </row>
    <row r="1049" spans="1:7" x14ac:dyDescent="0.2">
      <c r="A1049" s="19"/>
      <c r="G1049" s="19"/>
    </row>
    <row r="1050" spans="1:7" x14ac:dyDescent="0.2">
      <c r="A1050" s="19"/>
      <c r="G1050" s="19"/>
    </row>
    <row r="1051" spans="1:7" x14ac:dyDescent="0.2">
      <c r="A1051" s="19"/>
      <c r="G1051" s="19"/>
    </row>
    <row r="1052" spans="1:7" x14ac:dyDescent="0.2">
      <c r="A1052" s="19"/>
      <c r="G1052" s="19"/>
    </row>
    <row r="1053" spans="1:7" x14ac:dyDescent="0.2">
      <c r="A1053" s="19"/>
      <c r="G1053" s="19"/>
    </row>
    <row r="1054" spans="1:7" x14ac:dyDescent="0.2">
      <c r="A1054" s="19"/>
      <c r="G1054" s="19"/>
    </row>
    <row r="1055" spans="1:7" x14ac:dyDescent="0.2">
      <c r="A1055" s="19"/>
      <c r="G1055" s="19"/>
    </row>
    <row r="1056" spans="1:7" x14ac:dyDescent="0.2">
      <c r="A1056" s="19"/>
      <c r="G1056" s="19"/>
    </row>
    <row r="1057" spans="1:7" x14ac:dyDescent="0.2">
      <c r="A1057" s="19"/>
      <c r="G1057" s="19"/>
    </row>
    <row r="1058" spans="1:7" x14ac:dyDescent="0.2">
      <c r="A1058" s="19"/>
      <c r="G1058" s="19"/>
    </row>
    <row r="1059" spans="1:7" x14ac:dyDescent="0.2">
      <c r="A1059" s="19"/>
      <c r="G1059" s="19"/>
    </row>
    <row r="1060" spans="1:7" x14ac:dyDescent="0.2">
      <c r="A1060" s="19"/>
      <c r="G1060" s="19"/>
    </row>
    <row r="1061" spans="1:7" x14ac:dyDescent="0.2">
      <c r="A1061" s="19"/>
      <c r="G1061" s="19"/>
    </row>
    <row r="1062" spans="1:7" x14ac:dyDescent="0.2">
      <c r="A1062" s="19"/>
      <c r="G1062" s="19"/>
    </row>
    <row r="1063" spans="1:7" x14ac:dyDescent="0.2">
      <c r="A1063" s="19"/>
      <c r="G1063" s="19"/>
    </row>
    <row r="1064" spans="1:7" x14ac:dyDescent="0.2">
      <c r="A1064" s="19"/>
      <c r="G1064" s="19"/>
    </row>
    <row r="1065" spans="1:7" x14ac:dyDescent="0.2">
      <c r="A1065" s="19"/>
      <c r="G1065" s="19"/>
    </row>
    <row r="1066" spans="1:7" x14ac:dyDescent="0.2">
      <c r="A1066" s="19"/>
      <c r="G1066" s="19"/>
    </row>
    <row r="1067" spans="1:7" x14ac:dyDescent="0.2">
      <c r="A1067" s="19"/>
      <c r="G1067" s="19"/>
    </row>
    <row r="1068" spans="1:7" x14ac:dyDescent="0.2">
      <c r="A1068" s="19"/>
      <c r="G1068" s="19"/>
    </row>
    <row r="1069" spans="1:7" x14ac:dyDescent="0.2">
      <c r="A1069" s="19"/>
      <c r="G1069" s="19"/>
    </row>
    <row r="1070" spans="1:7" x14ac:dyDescent="0.2">
      <c r="A1070" s="19"/>
      <c r="G1070" s="19"/>
    </row>
    <row r="1071" spans="1:7" x14ac:dyDescent="0.2">
      <c r="A1071" s="19"/>
      <c r="G1071" s="19"/>
    </row>
    <row r="1072" spans="1:7" x14ac:dyDescent="0.2">
      <c r="A1072" s="19"/>
      <c r="G1072" s="19"/>
    </row>
    <row r="1073" spans="1:7" x14ac:dyDescent="0.2">
      <c r="A1073" s="19"/>
      <c r="G1073" s="19"/>
    </row>
    <row r="1074" spans="1:7" x14ac:dyDescent="0.2">
      <c r="A1074" s="19"/>
      <c r="G1074" s="19"/>
    </row>
    <row r="1075" spans="1:7" x14ac:dyDescent="0.2">
      <c r="A1075" s="19"/>
      <c r="G1075" s="19"/>
    </row>
    <row r="1076" spans="1:7" x14ac:dyDescent="0.2">
      <c r="A1076" s="19"/>
      <c r="G1076" s="19"/>
    </row>
    <row r="1077" spans="1:7" x14ac:dyDescent="0.2">
      <c r="A1077" s="19"/>
      <c r="G1077" s="19"/>
    </row>
    <row r="1078" spans="1:7" x14ac:dyDescent="0.2">
      <c r="A1078" s="19"/>
      <c r="G1078" s="19"/>
    </row>
    <row r="1079" spans="1:7" x14ac:dyDescent="0.2">
      <c r="A1079" s="19"/>
      <c r="G1079" s="19"/>
    </row>
    <row r="1080" spans="1:7" x14ac:dyDescent="0.2">
      <c r="A1080" s="19"/>
      <c r="G1080" s="19"/>
    </row>
    <row r="1081" spans="1:7" ht="15" x14ac:dyDescent="0.25">
      <c r="A1081" s="13"/>
      <c r="G1081" s="13"/>
    </row>
    <row r="1082" spans="1:7" ht="15" x14ac:dyDescent="0.25">
      <c r="A1082" s="13"/>
      <c r="G1082" s="13"/>
    </row>
    <row r="1083" spans="1:7" ht="15" x14ac:dyDescent="0.25">
      <c r="A1083" s="13"/>
      <c r="G1083" s="13"/>
    </row>
    <row r="1084" spans="1:7" ht="15" x14ac:dyDescent="0.25">
      <c r="A1084" s="13"/>
      <c r="G1084" s="13"/>
    </row>
    <row r="1085" spans="1:7" ht="15" x14ac:dyDescent="0.25">
      <c r="A1085" s="13"/>
      <c r="G1085" s="13"/>
    </row>
    <row r="1086" spans="1:7" ht="15" x14ac:dyDescent="0.25">
      <c r="A1086" s="13"/>
      <c r="G1086" s="13"/>
    </row>
    <row r="1087" spans="1:7" ht="15" x14ac:dyDescent="0.25">
      <c r="A1087" s="13"/>
      <c r="G1087" s="13"/>
    </row>
    <row r="1088" spans="1:7" ht="15" x14ac:dyDescent="0.25">
      <c r="A1088" s="13"/>
      <c r="G1088" s="13"/>
    </row>
    <row r="1089" spans="1:7" ht="15" x14ac:dyDescent="0.25">
      <c r="A1089" s="13"/>
      <c r="G1089" s="13"/>
    </row>
    <row r="1090" spans="1:7" ht="15" x14ac:dyDescent="0.25">
      <c r="A1090" s="13"/>
      <c r="G1090" s="13"/>
    </row>
    <row r="1091" spans="1:7" ht="15" x14ac:dyDescent="0.25">
      <c r="A1091" s="13"/>
      <c r="G1091" s="13"/>
    </row>
    <row r="1092" spans="1:7" ht="15" x14ac:dyDescent="0.25">
      <c r="A1092" s="13"/>
      <c r="G1092" s="13"/>
    </row>
    <row r="1093" spans="1:7" ht="15" x14ac:dyDescent="0.25">
      <c r="A1093" s="13"/>
      <c r="G1093" s="13"/>
    </row>
    <row r="1094" spans="1:7" ht="15" x14ac:dyDescent="0.25">
      <c r="A1094" s="13"/>
      <c r="G1094" s="13"/>
    </row>
    <row r="1095" spans="1:7" ht="15" x14ac:dyDescent="0.25">
      <c r="A1095" s="13"/>
      <c r="G1095" s="13"/>
    </row>
    <row r="1096" spans="1:7" ht="15" x14ac:dyDescent="0.25">
      <c r="A1096" s="13"/>
      <c r="G1096" s="13"/>
    </row>
    <row r="1097" spans="1:7" ht="15" x14ac:dyDescent="0.25">
      <c r="A1097" s="13"/>
      <c r="G1097" s="13"/>
    </row>
    <row r="1098" spans="1:7" ht="15" x14ac:dyDescent="0.25">
      <c r="A1098" s="13"/>
      <c r="G1098" s="13"/>
    </row>
    <row r="1099" spans="1:7" ht="15" x14ac:dyDescent="0.25">
      <c r="A1099" s="13"/>
      <c r="G1099" s="13"/>
    </row>
    <row r="1100" spans="1:7" ht="15" x14ac:dyDescent="0.25">
      <c r="A1100" s="13"/>
      <c r="G1100" s="13"/>
    </row>
    <row r="1101" spans="1:7" ht="15" x14ac:dyDescent="0.25">
      <c r="A1101" s="13"/>
      <c r="G1101" s="13"/>
    </row>
    <row r="1102" spans="1:7" ht="15" x14ac:dyDescent="0.25">
      <c r="A1102" s="13"/>
      <c r="G1102" s="13"/>
    </row>
    <row r="1103" spans="1:7" ht="15" x14ac:dyDescent="0.25">
      <c r="A1103" s="13"/>
      <c r="G1103" s="13"/>
    </row>
    <row r="1104" spans="1:7" ht="15" x14ac:dyDescent="0.25">
      <c r="A1104" s="13"/>
      <c r="G1104" s="13"/>
    </row>
    <row r="1105" spans="1:7" ht="15" x14ac:dyDescent="0.25">
      <c r="A1105" s="13"/>
      <c r="G1105" s="13"/>
    </row>
    <row r="1106" spans="1:7" ht="15" x14ac:dyDescent="0.25">
      <c r="A1106" s="13"/>
      <c r="G1106" s="13"/>
    </row>
    <row r="1107" spans="1:7" ht="15" x14ac:dyDescent="0.25">
      <c r="A1107" s="13"/>
      <c r="G1107" s="13"/>
    </row>
    <row r="1108" spans="1:7" ht="15" x14ac:dyDescent="0.25">
      <c r="A1108" s="13"/>
      <c r="G1108" s="13"/>
    </row>
    <row r="1109" spans="1:7" ht="15" x14ac:dyDescent="0.25">
      <c r="A1109" s="13"/>
      <c r="G1109" s="13"/>
    </row>
    <row r="1110" spans="1:7" ht="15" x14ac:dyDescent="0.25">
      <c r="A1110" s="13"/>
      <c r="G1110" s="13"/>
    </row>
    <row r="1111" spans="1:7" ht="15" x14ac:dyDescent="0.25">
      <c r="A1111" s="13"/>
      <c r="G1111" s="13"/>
    </row>
    <row r="1112" spans="1:7" ht="15" x14ac:dyDescent="0.25">
      <c r="A1112" s="13"/>
      <c r="G1112" s="13"/>
    </row>
    <row r="1113" spans="1:7" ht="15" x14ac:dyDescent="0.25">
      <c r="A1113" s="13"/>
      <c r="G1113" s="13"/>
    </row>
    <row r="1114" spans="1:7" ht="15" x14ac:dyDescent="0.25">
      <c r="A1114" s="13"/>
      <c r="G1114" s="13"/>
    </row>
    <row r="1115" spans="1:7" ht="15" x14ac:dyDescent="0.25">
      <c r="A1115" s="13"/>
      <c r="G1115" s="13"/>
    </row>
    <row r="1116" spans="1:7" ht="15" x14ac:dyDescent="0.25">
      <c r="A1116" s="13"/>
      <c r="G1116" s="13"/>
    </row>
    <row r="1117" spans="1:7" ht="15" x14ac:dyDescent="0.25">
      <c r="A1117" s="13"/>
      <c r="G1117" s="13"/>
    </row>
    <row r="1118" spans="1:7" ht="15" x14ac:dyDescent="0.25">
      <c r="A1118" s="13"/>
      <c r="G1118" s="13"/>
    </row>
    <row r="1119" spans="1:7" ht="15" x14ac:dyDescent="0.25">
      <c r="A1119" s="13"/>
      <c r="G1119" s="13"/>
    </row>
    <row r="1120" spans="1:7" ht="15" x14ac:dyDescent="0.25">
      <c r="A1120" s="13"/>
      <c r="G1120" s="13"/>
    </row>
    <row r="1121" spans="1:7" ht="15" x14ac:dyDescent="0.25">
      <c r="A1121" s="13"/>
      <c r="G1121" s="13"/>
    </row>
    <row r="1122" spans="1:7" ht="15" x14ac:dyDescent="0.25">
      <c r="A1122" s="13"/>
      <c r="G1122" s="13"/>
    </row>
    <row r="1123" spans="1:7" ht="15" x14ac:dyDescent="0.25">
      <c r="A1123" s="13"/>
      <c r="G1123" s="13"/>
    </row>
    <row r="1124" spans="1:7" ht="15" x14ac:dyDescent="0.25">
      <c r="A1124" s="13"/>
      <c r="G1124" s="13"/>
    </row>
    <row r="1125" spans="1:7" ht="15" x14ac:dyDescent="0.25">
      <c r="A1125" s="13"/>
      <c r="G1125" s="13"/>
    </row>
    <row r="1126" spans="1:7" ht="15" x14ac:dyDescent="0.25">
      <c r="A1126" s="13"/>
      <c r="G1126" s="13"/>
    </row>
    <row r="1127" spans="1:7" ht="15" x14ac:dyDescent="0.25">
      <c r="A1127" s="13"/>
      <c r="G1127" s="13"/>
    </row>
    <row r="1128" spans="1:7" ht="15" x14ac:dyDescent="0.25">
      <c r="A1128" s="13"/>
      <c r="G1128" s="13"/>
    </row>
    <row r="1129" spans="1:7" ht="15" x14ac:dyDescent="0.25">
      <c r="A1129" s="13"/>
      <c r="G1129" s="13"/>
    </row>
    <row r="1130" spans="1:7" ht="15" x14ac:dyDescent="0.25">
      <c r="A1130" s="13"/>
      <c r="G1130" s="13"/>
    </row>
    <row r="1131" spans="1:7" ht="15" x14ac:dyDescent="0.25">
      <c r="A1131" s="13"/>
      <c r="G1131" s="13"/>
    </row>
    <row r="1132" spans="1:7" ht="15" x14ac:dyDescent="0.25">
      <c r="A1132" s="13"/>
      <c r="G1132" s="13"/>
    </row>
    <row r="1133" spans="1:7" ht="15" x14ac:dyDescent="0.25">
      <c r="A1133" s="13"/>
      <c r="G1133" s="13"/>
    </row>
    <row r="1134" spans="1:7" ht="15" x14ac:dyDescent="0.25">
      <c r="A1134" s="13"/>
      <c r="G1134" s="13"/>
    </row>
    <row r="1135" spans="1:7" ht="15" x14ac:dyDescent="0.25">
      <c r="A1135" s="13"/>
      <c r="G1135" s="13"/>
    </row>
    <row r="1136" spans="1:7" ht="15" x14ac:dyDescent="0.25">
      <c r="A1136" s="13"/>
      <c r="G1136" s="13"/>
    </row>
    <row r="1137" spans="1:7" ht="15" x14ac:dyDescent="0.25">
      <c r="A1137" s="13"/>
      <c r="G1137" s="13"/>
    </row>
    <row r="1138" spans="1:7" ht="15" x14ac:dyDescent="0.25">
      <c r="A1138" s="13"/>
      <c r="G1138" s="13"/>
    </row>
    <row r="1139" spans="1:7" ht="15" x14ac:dyDescent="0.25">
      <c r="A1139" s="13"/>
      <c r="G1139" s="13"/>
    </row>
    <row r="1140" spans="1:7" ht="15" x14ac:dyDescent="0.25">
      <c r="A1140" s="13"/>
      <c r="G1140" s="13"/>
    </row>
    <row r="1141" spans="1:7" ht="15" x14ac:dyDescent="0.25">
      <c r="A1141" s="13"/>
      <c r="G1141" s="13"/>
    </row>
    <row r="1142" spans="1:7" ht="15" x14ac:dyDescent="0.25">
      <c r="A1142" s="13"/>
      <c r="G1142" s="13"/>
    </row>
    <row r="1143" spans="1:7" ht="15" x14ac:dyDescent="0.25">
      <c r="A1143" s="13"/>
      <c r="G1143" s="13"/>
    </row>
    <row r="1144" spans="1:7" ht="15" x14ac:dyDescent="0.25">
      <c r="A1144" s="13"/>
      <c r="G1144" s="13"/>
    </row>
    <row r="1145" spans="1:7" ht="15" x14ac:dyDescent="0.25">
      <c r="A1145" s="13"/>
      <c r="G1145" s="13"/>
    </row>
    <row r="1146" spans="1:7" ht="15" x14ac:dyDescent="0.25">
      <c r="A1146" s="13"/>
      <c r="G1146" s="13"/>
    </row>
    <row r="1147" spans="1:7" ht="15" x14ac:dyDescent="0.25">
      <c r="A1147" s="13"/>
      <c r="G1147" s="13"/>
    </row>
    <row r="1148" spans="1:7" ht="15" x14ac:dyDescent="0.25">
      <c r="A1148" s="13"/>
      <c r="G1148" s="13"/>
    </row>
    <row r="1149" spans="1:7" ht="15" x14ac:dyDescent="0.25">
      <c r="A1149" s="13"/>
      <c r="G1149" s="13"/>
    </row>
    <row r="1150" spans="1:7" ht="15" x14ac:dyDescent="0.25">
      <c r="A1150" s="13"/>
      <c r="G1150" s="13"/>
    </row>
    <row r="1151" spans="1:7" ht="15" x14ac:dyDescent="0.25">
      <c r="A1151" s="13"/>
      <c r="G1151" s="13"/>
    </row>
    <row r="1152" spans="1:7" ht="15" x14ac:dyDescent="0.25">
      <c r="A1152" s="13"/>
      <c r="G1152" s="13"/>
    </row>
    <row r="1153" spans="1:7" ht="15" x14ac:dyDescent="0.25">
      <c r="A1153" s="13"/>
      <c r="G1153" s="13"/>
    </row>
    <row r="1154" spans="1:7" ht="15" x14ac:dyDescent="0.25">
      <c r="A1154" s="13"/>
      <c r="G1154" s="13"/>
    </row>
    <row r="1155" spans="1:7" ht="15" x14ac:dyDescent="0.25">
      <c r="A1155" s="13"/>
      <c r="G1155" s="13"/>
    </row>
    <row r="1156" spans="1:7" ht="15" x14ac:dyDescent="0.25">
      <c r="A1156" s="13"/>
      <c r="G1156" s="13"/>
    </row>
    <row r="1157" spans="1:7" ht="15" x14ac:dyDescent="0.25">
      <c r="A1157" s="13"/>
      <c r="G1157" s="13"/>
    </row>
    <row r="1158" spans="1:7" ht="15" x14ac:dyDescent="0.25">
      <c r="A1158" s="13"/>
      <c r="G1158" s="13"/>
    </row>
    <row r="1159" spans="1:7" ht="15" x14ac:dyDescent="0.25">
      <c r="A1159" s="13"/>
      <c r="G1159" s="13"/>
    </row>
    <row r="1160" spans="1:7" ht="15" x14ac:dyDescent="0.25">
      <c r="A1160" s="13"/>
      <c r="G1160" s="13"/>
    </row>
    <row r="1161" spans="1:7" ht="15" x14ac:dyDescent="0.25">
      <c r="A1161" s="13"/>
      <c r="G1161" s="13"/>
    </row>
    <row r="1162" spans="1:7" ht="15" x14ac:dyDescent="0.25">
      <c r="A1162" s="13"/>
      <c r="G1162" s="13"/>
    </row>
    <row r="1163" spans="1:7" ht="15" x14ac:dyDescent="0.25">
      <c r="A1163" s="13"/>
      <c r="G1163" s="13"/>
    </row>
    <row r="1164" spans="1:7" ht="15" x14ac:dyDescent="0.25">
      <c r="A1164" s="13"/>
      <c r="G1164" s="13"/>
    </row>
    <row r="1165" spans="1:7" ht="15" x14ac:dyDescent="0.25">
      <c r="A1165" s="13"/>
      <c r="G1165" s="13"/>
    </row>
    <row r="1166" spans="1:7" ht="15" x14ac:dyDescent="0.25">
      <c r="A1166" s="13"/>
      <c r="G1166" s="13"/>
    </row>
    <row r="1167" spans="1:7" ht="15" x14ac:dyDescent="0.25">
      <c r="A1167" s="13"/>
      <c r="G1167" s="13"/>
    </row>
    <row r="1168" spans="1:7" ht="15" x14ac:dyDescent="0.25">
      <c r="A1168" s="13"/>
      <c r="G1168" s="13"/>
    </row>
    <row r="1169" spans="1:7" ht="15" x14ac:dyDescent="0.25">
      <c r="A1169" s="13"/>
      <c r="G1169" s="13"/>
    </row>
    <row r="1170" spans="1:7" ht="15" x14ac:dyDescent="0.25">
      <c r="A1170" s="13"/>
      <c r="G1170" s="13"/>
    </row>
    <row r="1171" spans="1:7" ht="15" x14ac:dyDescent="0.25">
      <c r="A1171" s="13"/>
      <c r="G1171" s="13"/>
    </row>
    <row r="1172" spans="1:7" ht="15" x14ac:dyDescent="0.25">
      <c r="A1172" s="13"/>
      <c r="G1172" s="13"/>
    </row>
    <row r="1173" spans="1:7" ht="15" x14ac:dyDescent="0.25">
      <c r="A1173" s="13"/>
      <c r="G1173" s="13"/>
    </row>
    <row r="1174" spans="1:7" ht="15" x14ac:dyDescent="0.25">
      <c r="A1174" s="13"/>
      <c r="G1174" s="13"/>
    </row>
    <row r="1175" spans="1:7" ht="15" x14ac:dyDescent="0.25">
      <c r="A1175" s="13"/>
      <c r="G1175" s="13"/>
    </row>
    <row r="1176" spans="1:7" ht="15" x14ac:dyDescent="0.25">
      <c r="A1176" s="13"/>
      <c r="G1176" s="13"/>
    </row>
    <row r="1177" spans="1:7" ht="15" x14ac:dyDescent="0.25">
      <c r="A1177" s="13"/>
      <c r="G1177" s="13"/>
    </row>
    <row r="1178" spans="1:7" ht="15" x14ac:dyDescent="0.25">
      <c r="A1178" s="13"/>
      <c r="G1178" s="13"/>
    </row>
    <row r="1179" spans="1:7" ht="15" x14ac:dyDescent="0.25">
      <c r="A1179" s="13"/>
      <c r="G1179" s="13"/>
    </row>
    <row r="1180" spans="1:7" ht="15" x14ac:dyDescent="0.25">
      <c r="A1180" s="13"/>
      <c r="G1180" s="13"/>
    </row>
    <row r="1181" spans="1:7" ht="15" x14ac:dyDescent="0.25">
      <c r="A1181" s="13"/>
      <c r="G1181" s="13"/>
    </row>
    <row r="1182" spans="1:7" ht="15" x14ac:dyDescent="0.25">
      <c r="A1182" s="13"/>
      <c r="G1182" s="13"/>
    </row>
    <row r="1183" spans="1:7" ht="15" x14ac:dyDescent="0.25">
      <c r="A1183" s="13"/>
      <c r="G1183" s="13"/>
    </row>
    <row r="1184" spans="1:7" ht="15" x14ac:dyDescent="0.25">
      <c r="A1184" s="13"/>
      <c r="G1184" s="13"/>
    </row>
    <row r="1185" spans="1:7" ht="15" x14ac:dyDescent="0.25">
      <c r="A1185" s="13"/>
      <c r="G1185" s="13"/>
    </row>
    <row r="1186" spans="1:7" ht="15" x14ac:dyDescent="0.25">
      <c r="A1186" s="13"/>
      <c r="G1186" s="13"/>
    </row>
    <row r="1187" spans="1:7" ht="15" x14ac:dyDescent="0.25">
      <c r="A1187" s="13"/>
      <c r="G1187" s="13"/>
    </row>
    <row r="1188" spans="1:7" ht="15" x14ac:dyDescent="0.25">
      <c r="A1188" s="13"/>
      <c r="G1188" s="13"/>
    </row>
    <row r="1189" spans="1:7" ht="15" x14ac:dyDescent="0.25">
      <c r="A1189" s="13"/>
      <c r="G1189" s="13"/>
    </row>
    <row r="1190" spans="1:7" ht="15" x14ac:dyDescent="0.25">
      <c r="A1190" s="13"/>
      <c r="G1190" s="13"/>
    </row>
    <row r="1191" spans="1:7" ht="15" x14ac:dyDescent="0.25">
      <c r="A1191" s="13"/>
      <c r="G1191" s="13"/>
    </row>
    <row r="1192" spans="1:7" ht="15" x14ac:dyDescent="0.25">
      <c r="A1192" s="13"/>
      <c r="G1192" s="13"/>
    </row>
    <row r="1193" spans="1:7" ht="15" x14ac:dyDescent="0.25">
      <c r="A1193" s="13"/>
      <c r="G1193" s="13"/>
    </row>
    <row r="1194" spans="1:7" ht="15" x14ac:dyDescent="0.25">
      <c r="A1194" s="13"/>
      <c r="G1194" s="13"/>
    </row>
    <row r="1195" spans="1:7" ht="15" x14ac:dyDescent="0.25">
      <c r="A1195" s="13"/>
      <c r="G1195" s="13"/>
    </row>
    <row r="1196" spans="1:7" ht="15" x14ac:dyDescent="0.25">
      <c r="A1196" s="13"/>
      <c r="G1196" s="13"/>
    </row>
    <row r="1197" spans="1:7" ht="15" x14ac:dyDescent="0.25">
      <c r="A1197" s="13"/>
      <c r="G1197" s="13"/>
    </row>
    <row r="1198" spans="1:7" ht="15" x14ac:dyDescent="0.25">
      <c r="A1198" s="13"/>
      <c r="G1198" s="13"/>
    </row>
    <row r="1199" spans="1:7" ht="15" x14ac:dyDescent="0.25">
      <c r="A1199" s="13"/>
      <c r="G1199" s="13"/>
    </row>
    <row r="1200" spans="1:7" ht="15" x14ac:dyDescent="0.25">
      <c r="A1200" s="13"/>
      <c r="G1200" s="13"/>
    </row>
    <row r="1201" spans="1:7" ht="15" x14ac:dyDescent="0.25">
      <c r="A1201" s="13"/>
      <c r="G1201" s="13"/>
    </row>
    <row r="1202" spans="1:7" ht="15" x14ac:dyDescent="0.25">
      <c r="A1202" s="13"/>
      <c r="G1202" s="13"/>
    </row>
    <row r="1203" spans="1:7" ht="15" x14ac:dyDescent="0.25">
      <c r="A1203" s="13"/>
      <c r="G1203" s="13"/>
    </row>
    <row r="1204" spans="1:7" ht="15" x14ac:dyDescent="0.25">
      <c r="A1204" s="13"/>
      <c r="G1204" s="13"/>
    </row>
    <row r="1205" spans="1:7" ht="15" x14ac:dyDescent="0.25">
      <c r="A1205" s="13"/>
      <c r="G1205" s="13"/>
    </row>
    <row r="1206" spans="1:7" ht="15" x14ac:dyDescent="0.25">
      <c r="A1206" s="13"/>
      <c r="G1206" s="13"/>
    </row>
    <row r="1207" spans="1:7" ht="15" x14ac:dyDescent="0.25">
      <c r="A1207" s="13"/>
      <c r="G1207" s="13"/>
    </row>
    <row r="1208" spans="1:7" ht="15" x14ac:dyDescent="0.25">
      <c r="A1208" s="13"/>
      <c r="G1208" s="13"/>
    </row>
    <row r="1209" spans="1:7" ht="15" x14ac:dyDescent="0.25">
      <c r="A1209" s="13"/>
      <c r="G1209" s="13"/>
    </row>
    <row r="1210" spans="1:7" ht="15" x14ac:dyDescent="0.25">
      <c r="A1210" s="13"/>
      <c r="G1210" s="13"/>
    </row>
    <row r="1211" spans="1:7" ht="15" x14ac:dyDescent="0.25">
      <c r="A1211" s="13"/>
      <c r="G1211" s="13"/>
    </row>
    <row r="1212" spans="1:7" ht="15" x14ac:dyDescent="0.25">
      <c r="A1212" s="13"/>
      <c r="G1212" s="13"/>
    </row>
    <row r="1213" spans="1:7" ht="15" x14ac:dyDescent="0.25">
      <c r="A1213" s="13"/>
      <c r="G1213" s="13"/>
    </row>
    <row r="1214" spans="1:7" ht="15" x14ac:dyDescent="0.25">
      <c r="A1214" s="13"/>
      <c r="G1214" s="13"/>
    </row>
    <row r="1215" spans="1:7" ht="15" x14ac:dyDescent="0.25">
      <c r="A1215" s="13"/>
      <c r="G1215" s="13"/>
    </row>
    <row r="1216" spans="1:7" ht="15" x14ac:dyDescent="0.25">
      <c r="A1216" s="13"/>
      <c r="G1216" s="13"/>
    </row>
    <row r="1217" spans="1:7" ht="15" x14ac:dyDescent="0.25">
      <c r="A1217" s="13"/>
      <c r="G1217" s="13"/>
    </row>
    <row r="1218" spans="1:7" ht="15" x14ac:dyDescent="0.25">
      <c r="A1218" s="13"/>
      <c r="G1218" s="13"/>
    </row>
    <row r="1219" spans="1:7" ht="15" x14ac:dyDescent="0.25">
      <c r="A1219" s="13"/>
      <c r="G1219" s="13"/>
    </row>
    <row r="1220" spans="1:7" ht="15" x14ac:dyDescent="0.25">
      <c r="A1220" s="13"/>
      <c r="G1220" s="13"/>
    </row>
    <row r="1221" spans="1:7" ht="15" x14ac:dyDescent="0.25">
      <c r="A1221" s="13"/>
      <c r="G1221" s="13"/>
    </row>
    <row r="1222" spans="1:7" ht="15" x14ac:dyDescent="0.25">
      <c r="A1222" s="13"/>
      <c r="G1222" s="13"/>
    </row>
    <row r="1223" spans="1:7" ht="15" x14ac:dyDescent="0.25">
      <c r="A1223" s="13"/>
      <c r="G1223" s="13"/>
    </row>
    <row r="1224" spans="1:7" ht="15" x14ac:dyDescent="0.25">
      <c r="A1224" s="13"/>
      <c r="G1224" s="13"/>
    </row>
    <row r="1225" spans="1:7" ht="15" x14ac:dyDescent="0.25">
      <c r="A1225" s="13"/>
      <c r="G1225" s="13"/>
    </row>
    <row r="1226" spans="1:7" ht="15" x14ac:dyDescent="0.25">
      <c r="A1226" s="13"/>
      <c r="G1226" s="13"/>
    </row>
    <row r="1227" spans="1:7" ht="15" x14ac:dyDescent="0.25">
      <c r="A1227" s="13"/>
      <c r="G1227" s="13"/>
    </row>
    <row r="1228" spans="1:7" ht="15" x14ac:dyDescent="0.25">
      <c r="A1228" s="13"/>
      <c r="G1228" s="13"/>
    </row>
    <row r="1229" spans="1:7" ht="15" x14ac:dyDescent="0.25">
      <c r="A1229" s="13"/>
      <c r="G1229" s="13"/>
    </row>
    <row r="1230" spans="1:7" ht="15" x14ac:dyDescent="0.25">
      <c r="A1230" s="13"/>
      <c r="G1230" s="13"/>
    </row>
    <row r="1231" spans="1:7" ht="15" x14ac:dyDescent="0.25">
      <c r="A1231" s="13"/>
      <c r="G1231" s="13"/>
    </row>
    <row r="1232" spans="1:7" ht="15" x14ac:dyDescent="0.25">
      <c r="A1232" s="13"/>
      <c r="G1232" s="13"/>
    </row>
    <row r="1233" spans="1:7" ht="15" x14ac:dyDescent="0.25">
      <c r="A1233" s="13"/>
      <c r="G1233" s="13"/>
    </row>
    <row r="1234" spans="1:7" ht="15" x14ac:dyDescent="0.25">
      <c r="A1234" s="13"/>
      <c r="G1234" s="13"/>
    </row>
    <row r="1235" spans="1:7" ht="15" x14ac:dyDescent="0.25">
      <c r="A1235" s="13"/>
      <c r="G1235" s="13"/>
    </row>
    <row r="1236" spans="1:7" ht="15" x14ac:dyDescent="0.25">
      <c r="A1236" s="13"/>
      <c r="G1236" s="13"/>
    </row>
    <row r="1237" spans="1:7" ht="15" x14ac:dyDescent="0.25">
      <c r="A1237" s="13"/>
      <c r="G1237" s="13"/>
    </row>
    <row r="1238" spans="1:7" ht="15" x14ac:dyDescent="0.25">
      <c r="A1238" s="13"/>
      <c r="G1238" s="13"/>
    </row>
    <row r="1239" spans="1:7" ht="15" x14ac:dyDescent="0.25">
      <c r="A1239" s="13"/>
      <c r="G1239" s="13"/>
    </row>
    <row r="1240" spans="1:7" ht="15" x14ac:dyDescent="0.25">
      <c r="A1240" s="13"/>
      <c r="G1240" s="13"/>
    </row>
    <row r="1241" spans="1:7" ht="15" x14ac:dyDescent="0.25">
      <c r="A1241" s="13"/>
      <c r="G1241" s="13"/>
    </row>
    <row r="1242" spans="1:7" ht="15" x14ac:dyDescent="0.25">
      <c r="A1242" s="13"/>
      <c r="G1242" s="13"/>
    </row>
    <row r="1243" spans="1:7" ht="15" x14ac:dyDescent="0.25">
      <c r="A1243" s="13"/>
      <c r="G1243" s="13"/>
    </row>
    <row r="1244" spans="1:7" ht="15" x14ac:dyDescent="0.25">
      <c r="A1244" s="13"/>
      <c r="G1244" s="13"/>
    </row>
    <row r="1245" spans="1:7" ht="15" x14ac:dyDescent="0.25">
      <c r="A1245" s="13"/>
      <c r="G1245" s="13"/>
    </row>
    <row r="1246" spans="1:7" ht="15" x14ac:dyDescent="0.25">
      <c r="A1246" s="13"/>
      <c r="G1246" s="13"/>
    </row>
    <row r="1247" spans="1:7" ht="15" x14ac:dyDescent="0.25">
      <c r="A1247" s="13"/>
      <c r="G1247" s="13"/>
    </row>
    <row r="1248" spans="1:7" ht="15" x14ac:dyDescent="0.25">
      <c r="A1248" s="13"/>
      <c r="G1248" s="13"/>
    </row>
    <row r="1249" spans="1:7" ht="15" x14ac:dyDescent="0.25">
      <c r="A1249" s="13"/>
      <c r="G1249" s="13"/>
    </row>
    <row r="1250" spans="1:7" ht="15" x14ac:dyDescent="0.25">
      <c r="A1250" s="13"/>
      <c r="G1250" s="13"/>
    </row>
    <row r="1251" spans="1:7" ht="15" x14ac:dyDescent="0.25">
      <c r="A1251" s="13"/>
      <c r="G1251" s="13"/>
    </row>
    <row r="1252" spans="1:7" ht="15" x14ac:dyDescent="0.25">
      <c r="A1252" s="13"/>
      <c r="G1252" s="13"/>
    </row>
    <row r="1253" spans="1:7" ht="15" x14ac:dyDescent="0.25">
      <c r="A1253" s="13"/>
      <c r="G1253" s="13"/>
    </row>
    <row r="1254" spans="1:7" ht="15" x14ac:dyDescent="0.25">
      <c r="A1254" s="13"/>
      <c r="G1254" s="13"/>
    </row>
    <row r="1255" spans="1:7" ht="15" x14ac:dyDescent="0.25">
      <c r="A1255" s="13"/>
      <c r="G1255" s="13"/>
    </row>
    <row r="1256" spans="1:7" ht="15" x14ac:dyDescent="0.25">
      <c r="A1256" s="13"/>
      <c r="G1256" s="13"/>
    </row>
    <row r="1257" spans="1:7" ht="15" x14ac:dyDescent="0.25">
      <c r="A1257" s="13"/>
      <c r="G1257" s="13"/>
    </row>
    <row r="1258" spans="1:7" ht="15" x14ac:dyDescent="0.25">
      <c r="A1258" s="13"/>
      <c r="G1258" s="13"/>
    </row>
    <row r="1259" spans="1:7" ht="15" x14ac:dyDescent="0.25">
      <c r="A1259" s="13"/>
      <c r="G1259" s="13"/>
    </row>
    <row r="1260" spans="1:7" ht="15" x14ac:dyDescent="0.25">
      <c r="A1260" s="13"/>
      <c r="G1260" s="13"/>
    </row>
    <row r="1261" spans="1:7" ht="15" x14ac:dyDescent="0.25">
      <c r="A1261" s="13"/>
      <c r="G1261" s="13"/>
    </row>
    <row r="1262" spans="1:7" ht="15" x14ac:dyDescent="0.25">
      <c r="A1262" s="13"/>
      <c r="G1262" s="13"/>
    </row>
    <row r="1263" spans="1:7" ht="15" x14ac:dyDescent="0.25">
      <c r="A1263" s="13"/>
      <c r="G1263" s="13"/>
    </row>
    <row r="1264" spans="1:7" ht="15" x14ac:dyDescent="0.25">
      <c r="A1264" s="13"/>
      <c r="G1264" s="13"/>
    </row>
    <row r="1265" spans="1:7" ht="15" x14ac:dyDescent="0.25">
      <c r="A1265" s="13"/>
      <c r="G1265" s="13"/>
    </row>
    <row r="1266" spans="1:7" ht="15" x14ac:dyDescent="0.25">
      <c r="A1266" s="13"/>
      <c r="G1266" s="13"/>
    </row>
    <row r="1267" spans="1:7" ht="15" x14ac:dyDescent="0.25">
      <c r="A1267" s="13"/>
      <c r="G1267" s="13"/>
    </row>
    <row r="1268" spans="1:7" ht="15" x14ac:dyDescent="0.25">
      <c r="A1268" s="13"/>
      <c r="G1268" s="13"/>
    </row>
    <row r="1269" spans="1:7" ht="15" x14ac:dyDescent="0.25">
      <c r="A1269" s="13"/>
      <c r="G1269" s="13"/>
    </row>
    <row r="1270" spans="1:7" ht="15" x14ac:dyDescent="0.25">
      <c r="A1270" s="13"/>
      <c r="G1270" s="13"/>
    </row>
    <row r="1271" spans="1:7" ht="15" x14ac:dyDescent="0.25">
      <c r="A1271" s="13"/>
      <c r="G1271" s="13"/>
    </row>
    <row r="1272" spans="1:7" ht="15" x14ac:dyDescent="0.25">
      <c r="A1272" s="13"/>
      <c r="G1272" s="13"/>
    </row>
    <row r="1273" spans="1:7" ht="15" x14ac:dyDescent="0.25">
      <c r="A1273" s="13"/>
      <c r="G1273" s="13"/>
    </row>
    <row r="1274" spans="1:7" ht="15" x14ac:dyDescent="0.25">
      <c r="A1274" s="13"/>
      <c r="G1274" s="13"/>
    </row>
    <row r="1275" spans="1:7" ht="15" x14ac:dyDescent="0.25">
      <c r="A1275" s="13"/>
      <c r="G1275" s="13"/>
    </row>
    <row r="1276" spans="1:7" ht="15" x14ac:dyDescent="0.25">
      <c r="A1276" s="13"/>
      <c r="G1276" s="13"/>
    </row>
    <row r="1277" spans="1:7" ht="15" x14ac:dyDescent="0.25">
      <c r="A1277" s="13"/>
      <c r="G1277" s="13"/>
    </row>
    <row r="1278" spans="1:7" ht="15" x14ac:dyDescent="0.25">
      <c r="A1278" s="13"/>
      <c r="G1278" s="13"/>
    </row>
    <row r="1279" spans="1:7" ht="15" x14ac:dyDescent="0.25">
      <c r="A1279" s="13"/>
      <c r="G1279" s="13"/>
    </row>
    <row r="1280" spans="1:7" ht="15" x14ac:dyDescent="0.25">
      <c r="A1280" s="13"/>
      <c r="G1280" s="13"/>
    </row>
    <row r="1281" spans="1:7" ht="15" x14ac:dyDescent="0.25">
      <c r="A1281" s="13"/>
      <c r="G1281" s="13"/>
    </row>
    <row r="1282" spans="1:7" ht="15" x14ac:dyDescent="0.25">
      <c r="A1282" s="13"/>
      <c r="G1282" s="13"/>
    </row>
    <row r="1283" spans="1:7" ht="15" x14ac:dyDescent="0.25">
      <c r="A1283" s="13"/>
      <c r="G1283" s="13"/>
    </row>
    <row r="1284" spans="1:7" ht="15" x14ac:dyDescent="0.25">
      <c r="A1284" s="13"/>
      <c r="G1284" s="13"/>
    </row>
    <row r="1285" spans="1:7" ht="15" x14ac:dyDescent="0.25">
      <c r="A1285" s="13"/>
      <c r="G1285" s="13"/>
    </row>
    <row r="1286" spans="1:7" ht="15" x14ac:dyDescent="0.25">
      <c r="A1286" s="13"/>
      <c r="G1286" s="13"/>
    </row>
    <row r="1287" spans="1:7" ht="15" x14ac:dyDescent="0.25">
      <c r="A1287" s="13"/>
      <c r="G1287" s="13"/>
    </row>
    <row r="1288" spans="1:7" ht="15" x14ac:dyDescent="0.25">
      <c r="A1288" s="13"/>
      <c r="G1288" s="13"/>
    </row>
    <row r="1289" spans="1:7" ht="15" x14ac:dyDescent="0.25">
      <c r="A1289" s="13"/>
      <c r="G1289" s="13"/>
    </row>
    <row r="1290" spans="1:7" ht="15" x14ac:dyDescent="0.25">
      <c r="A1290" s="13"/>
      <c r="G1290" s="13"/>
    </row>
    <row r="1291" spans="1:7" ht="15" x14ac:dyDescent="0.25">
      <c r="A1291" s="13"/>
      <c r="G1291" s="13"/>
    </row>
    <row r="1292" spans="1:7" ht="15" x14ac:dyDescent="0.25">
      <c r="A1292" s="13"/>
      <c r="G1292" s="13"/>
    </row>
    <row r="1293" spans="1:7" ht="15" x14ac:dyDescent="0.25">
      <c r="A1293" s="13"/>
      <c r="G1293" s="13"/>
    </row>
    <row r="1294" spans="1:7" ht="15" x14ac:dyDescent="0.25">
      <c r="A1294" s="13"/>
      <c r="G1294" s="13"/>
    </row>
    <row r="1295" spans="1:7" ht="15" x14ac:dyDescent="0.25">
      <c r="A1295" s="13"/>
      <c r="G1295" s="13"/>
    </row>
    <row r="1296" spans="1:7" ht="15" x14ac:dyDescent="0.25">
      <c r="A1296" s="13"/>
      <c r="G1296" s="13"/>
    </row>
    <row r="1297" spans="1:7" ht="15" x14ac:dyDescent="0.25">
      <c r="A1297" s="13"/>
      <c r="G1297" s="13"/>
    </row>
    <row r="1298" spans="1:7" ht="15" x14ac:dyDescent="0.25">
      <c r="A1298" s="13"/>
      <c r="G1298" s="13"/>
    </row>
    <row r="1299" spans="1:7" ht="15" x14ac:dyDescent="0.25">
      <c r="A1299" s="13"/>
      <c r="G1299" s="13"/>
    </row>
    <row r="1300" spans="1:7" ht="15" x14ac:dyDescent="0.25">
      <c r="A1300" s="13"/>
      <c r="G1300" s="13"/>
    </row>
    <row r="1301" spans="1:7" ht="15" x14ac:dyDescent="0.25">
      <c r="A1301" s="13"/>
      <c r="G1301" s="13"/>
    </row>
    <row r="1302" spans="1:7" ht="15" x14ac:dyDescent="0.25">
      <c r="A1302" s="13"/>
      <c r="G1302" s="13"/>
    </row>
    <row r="1303" spans="1:7" ht="15" x14ac:dyDescent="0.25">
      <c r="A1303" s="13"/>
      <c r="G1303" s="13"/>
    </row>
    <row r="1304" spans="1:7" ht="15" x14ac:dyDescent="0.25">
      <c r="A1304" s="13"/>
      <c r="G1304" s="13"/>
    </row>
    <row r="1305" spans="1:7" ht="15" x14ac:dyDescent="0.25">
      <c r="A1305" s="13"/>
      <c r="G1305" s="13"/>
    </row>
    <row r="1306" spans="1:7" ht="15" x14ac:dyDescent="0.25">
      <c r="A1306" s="13"/>
      <c r="G1306" s="13"/>
    </row>
    <row r="1307" spans="1:7" ht="15" x14ac:dyDescent="0.25">
      <c r="A1307" s="13"/>
      <c r="G1307" s="13"/>
    </row>
    <row r="1308" spans="1:7" ht="15" x14ac:dyDescent="0.25">
      <c r="A1308" s="13"/>
      <c r="G1308" s="13"/>
    </row>
    <row r="1309" spans="1:7" ht="15" x14ac:dyDescent="0.25">
      <c r="A1309" s="13"/>
      <c r="G1309" s="13"/>
    </row>
    <row r="1310" spans="1:7" ht="15" x14ac:dyDescent="0.25">
      <c r="A1310" s="13"/>
      <c r="G1310" s="13"/>
    </row>
    <row r="1311" spans="1:7" ht="15" x14ac:dyDescent="0.25">
      <c r="A1311" s="13"/>
      <c r="G1311" s="13"/>
    </row>
    <row r="1312" spans="1:7" ht="15" x14ac:dyDescent="0.25">
      <c r="A1312" s="13"/>
      <c r="G1312" s="13"/>
    </row>
    <row r="1313" spans="1:7" ht="15" x14ac:dyDescent="0.25">
      <c r="A1313" s="13"/>
      <c r="G1313" s="13"/>
    </row>
    <row r="1314" spans="1:7" ht="15" x14ac:dyDescent="0.25">
      <c r="A1314" s="13"/>
      <c r="G1314" s="13"/>
    </row>
    <row r="1315" spans="1:7" ht="15" x14ac:dyDescent="0.25">
      <c r="A1315" s="13"/>
      <c r="G1315" s="13"/>
    </row>
    <row r="1316" spans="1:7" ht="15" x14ac:dyDescent="0.25">
      <c r="A1316" s="13"/>
      <c r="G1316" s="13"/>
    </row>
    <row r="1317" spans="1:7" ht="15" x14ac:dyDescent="0.25">
      <c r="A1317" s="13"/>
      <c r="G1317" s="13"/>
    </row>
    <row r="1318" spans="1:7" ht="15" x14ac:dyDescent="0.25">
      <c r="A1318" s="13"/>
      <c r="G1318" s="13"/>
    </row>
    <row r="1319" spans="1:7" ht="15" x14ac:dyDescent="0.25">
      <c r="A1319" s="13"/>
      <c r="G1319" s="13"/>
    </row>
    <row r="1320" spans="1:7" ht="15" x14ac:dyDescent="0.25">
      <c r="A1320" s="13"/>
      <c r="G1320" s="13"/>
    </row>
    <row r="1321" spans="1:7" ht="15" x14ac:dyDescent="0.25">
      <c r="A1321" s="13"/>
      <c r="G1321" s="13"/>
    </row>
    <row r="1322" spans="1:7" ht="15" x14ac:dyDescent="0.25">
      <c r="A1322" s="13"/>
      <c r="G1322" s="13"/>
    </row>
    <row r="1323" spans="1:7" ht="15" x14ac:dyDescent="0.25">
      <c r="A1323" s="13"/>
      <c r="G1323" s="13"/>
    </row>
    <row r="1324" spans="1:7" ht="15" x14ac:dyDescent="0.25">
      <c r="A1324" s="13"/>
      <c r="G1324" s="13"/>
    </row>
    <row r="1325" spans="1:7" ht="15" x14ac:dyDescent="0.25">
      <c r="A1325" s="13"/>
      <c r="G1325" s="13"/>
    </row>
    <row r="1326" spans="1:7" ht="15" x14ac:dyDescent="0.25">
      <c r="A1326" s="13"/>
      <c r="G1326" s="13"/>
    </row>
    <row r="1327" spans="1:7" ht="15" x14ac:dyDescent="0.25">
      <c r="A1327" s="13"/>
      <c r="G1327" s="13"/>
    </row>
    <row r="1328" spans="1:7" ht="15" x14ac:dyDescent="0.25">
      <c r="A1328" s="13"/>
      <c r="G1328" s="13"/>
    </row>
    <row r="1329" spans="1:7" ht="15" x14ac:dyDescent="0.25">
      <c r="A1329" s="13"/>
      <c r="G1329" s="13"/>
    </row>
    <row r="1330" spans="1:7" ht="15" x14ac:dyDescent="0.25">
      <c r="A1330" s="13"/>
      <c r="G1330" s="13"/>
    </row>
    <row r="1331" spans="1:7" ht="15" x14ac:dyDescent="0.25">
      <c r="A1331" s="13"/>
      <c r="G1331" s="13"/>
    </row>
    <row r="1332" spans="1:7" ht="15" x14ac:dyDescent="0.25">
      <c r="A1332" s="13"/>
      <c r="G1332" s="13"/>
    </row>
    <row r="1333" spans="1:7" ht="15" x14ac:dyDescent="0.25">
      <c r="A1333" s="13"/>
      <c r="G1333" s="13"/>
    </row>
    <row r="1334" spans="1:7" ht="15" x14ac:dyDescent="0.25">
      <c r="A1334" s="13"/>
      <c r="G1334" s="13"/>
    </row>
    <row r="1335" spans="1:7" ht="15" x14ac:dyDescent="0.25">
      <c r="A1335" s="13"/>
      <c r="G1335" s="13"/>
    </row>
    <row r="1336" spans="1:7" ht="15" x14ac:dyDescent="0.25">
      <c r="A1336" s="13"/>
      <c r="G1336" s="13"/>
    </row>
    <row r="1337" spans="1:7" ht="15" x14ac:dyDescent="0.25">
      <c r="A1337" s="13"/>
      <c r="G1337" s="13"/>
    </row>
    <row r="1338" spans="1:7" ht="15" x14ac:dyDescent="0.25">
      <c r="A1338" s="13"/>
      <c r="G1338" s="13"/>
    </row>
    <row r="1339" spans="1:7" ht="15" x14ac:dyDescent="0.25">
      <c r="A1339" s="13"/>
      <c r="G1339" s="13"/>
    </row>
    <row r="1340" spans="1:7" ht="15" x14ac:dyDescent="0.25">
      <c r="A1340" s="13"/>
      <c r="G1340" s="13"/>
    </row>
    <row r="1341" spans="1:7" ht="15" x14ac:dyDescent="0.25">
      <c r="A1341" s="13"/>
      <c r="G1341" s="13"/>
    </row>
    <row r="1342" spans="1:7" ht="15" x14ac:dyDescent="0.25">
      <c r="A1342" s="13"/>
      <c r="G1342" s="13"/>
    </row>
  </sheetData>
  <autoFilter ref="A7:AA1015" xr:uid="{00000000-0001-0000-0000-000000000000}">
    <filterColumn colId="1">
      <filters>
        <filter val="OIR VEST"/>
        <filter val="TOTAL OIR VEST"/>
      </filters>
    </filterColumn>
  </autoFilter>
  <mergeCells count="27">
    <mergeCell ref="S4:U4"/>
    <mergeCell ref="V4:V6"/>
    <mergeCell ref="W4:W6"/>
    <mergeCell ref="X4:X6"/>
    <mergeCell ref="Z4:AA4"/>
    <mergeCell ref="S5:T5"/>
    <mergeCell ref="U5:U6"/>
    <mergeCell ref="Z5:AA5"/>
    <mergeCell ref="Z6:AA6"/>
    <mergeCell ref="M4:M6"/>
    <mergeCell ref="N4:N6"/>
    <mergeCell ref="O4:O6"/>
    <mergeCell ref="P4:P6"/>
    <mergeCell ref="Q4:Q6"/>
    <mergeCell ref="R4:R6"/>
    <mergeCell ref="G4:G6"/>
    <mergeCell ref="H4:H6"/>
    <mergeCell ref="I4:I6"/>
    <mergeCell ref="J4:J6"/>
    <mergeCell ref="K4:K6"/>
    <mergeCell ref="L4:L6"/>
    <mergeCell ref="A4:A6"/>
    <mergeCell ref="B4:B6"/>
    <mergeCell ref="C4:C6"/>
    <mergeCell ref="D4:D6"/>
    <mergeCell ref="E4:E6"/>
    <mergeCell ref="F4:F6"/>
  </mergeCells>
  <conditionalFormatting sqref="A1:A1048576">
    <cfRule type="duplicateValues" dxfId="12" priority="1"/>
  </conditionalFormatting>
  <conditionalFormatting sqref="A131:A567">
    <cfRule type="duplicateValues" dxfId="11" priority="4"/>
    <cfRule type="duplicateValues" dxfId="10" priority="5"/>
  </conditionalFormatting>
  <conditionalFormatting sqref="A568:A1048576 A1:A6 A8:A130">
    <cfRule type="duplicateValues" dxfId="9" priority="2"/>
    <cfRule type="duplicateValues" dxfId="8" priority="3"/>
  </conditionalFormatting>
  <conditionalFormatting sqref="G131:G567">
    <cfRule type="duplicateValues" dxfId="7" priority="12"/>
    <cfRule type="duplicateValues" dxfId="6" priority="13"/>
  </conditionalFormatting>
  <conditionalFormatting sqref="G1016:G1048576 G1:G3 G8:G66 G68:G129 G569:G628 G131:G567 G630:G691 G693:G760 G762:G823 G825:G898 G900:G960 G962:G1012">
    <cfRule type="duplicateValues" dxfId="5" priority="6"/>
  </conditionalFormatting>
  <conditionalFormatting sqref="G1016:G1048576 G569:G628 G1:G3 G8:G66 G68:G129 G630:G691 G693:G760 G762:G823 G825:G898 G900:G960 G962:G1012">
    <cfRule type="duplicateValues" dxfId="4" priority="9"/>
    <cfRule type="duplicateValues" dxfId="3" priority="11"/>
  </conditionalFormatting>
  <conditionalFormatting sqref="Y4:Y6">
    <cfRule type="duplicateValues" dxfId="2" priority="7"/>
    <cfRule type="duplicateValues" dxfId="1" priority="8"/>
  </conditionalFormatting>
  <conditionalFormatting sqref="Z761:AA761">
    <cfRule type="duplicateValues" dxfId="0" priority="10"/>
  </conditionalFormatting>
  <pageMargins left="0.7" right="0.7" top="0.75" bottom="0.75" header="0.3" footer="0.3"/>
  <pageSetup paperSize="9" scale="10"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Lista PEO_28 februarie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Ioana Chiriac</dc:creator>
  <cp:lastModifiedBy>Adriana Hruban</cp:lastModifiedBy>
  <cp:lastPrinted>2025-01-13T08:45:14Z</cp:lastPrinted>
  <dcterms:created xsi:type="dcterms:W3CDTF">2015-06-05T18:17:20Z</dcterms:created>
  <dcterms:modified xsi:type="dcterms:W3CDTF">2025-04-09T09:24:38Z</dcterms:modified>
</cp:coreProperties>
</file>